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11295" windowHeight="6495"/>
  </bookViews>
  <sheets>
    <sheet name="DHSY Decomposition" sheetId="1" r:id="rId1"/>
    <sheet name="NSA and SA" sheetId="3" r:id="rId2"/>
    <sheet name="Sheet1" sheetId="4" r:id="rId3"/>
  </sheets>
  <calcPr calcId="125725"/>
</workbook>
</file>

<file path=xl/calcChain.xml><?xml version="1.0" encoding="utf-8"?>
<calcChain xmlns="http://schemas.openxmlformats.org/spreadsheetml/2006/main">
  <c r="C5" i="1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4"/>
  <c r="D5" s="1"/>
  <c r="E5" s="1"/>
  <c r="D76" l="1"/>
  <c r="E76" s="1"/>
  <c r="D75"/>
  <c r="E75" s="1"/>
  <c r="D74"/>
  <c r="E74" s="1"/>
  <c r="D73"/>
  <c r="E73" s="1"/>
  <c r="D72"/>
  <c r="E72" s="1"/>
  <c r="D71"/>
  <c r="E71" s="1"/>
  <c r="D70"/>
  <c r="E70" s="1"/>
  <c r="D69"/>
  <c r="E69" s="1"/>
  <c r="D68"/>
  <c r="E68" s="1"/>
  <c r="D67"/>
  <c r="E67" s="1"/>
  <c r="D66"/>
  <c r="E66" s="1"/>
  <c r="D65"/>
  <c r="E65" s="1"/>
  <c r="D64"/>
  <c r="E64" s="1"/>
  <c r="D63"/>
  <c r="E63" s="1"/>
  <c r="D62"/>
  <c r="E62" s="1"/>
  <c r="D61"/>
  <c r="E61" s="1"/>
  <c r="D60"/>
  <c r="E60" s="1"/>
  <c r="D59"/>
  <c r="E59" s="1"/>
  <c r="D58"/>
  <c r="E58" s="1"/>
  <c r="D57"/>
  <c r="E57" s="1"/>
  <c r="D56"/>
  <c r="E56" s="1"/>
  <c r="D55"/>
  <c r="E55" s="1"/>
  <c r="D54"/>
  <c r="E54" s="1"/>
  <c r="D53"/>
  <c r="E53" s="1"/>
  <c r="D52"/>
  <c r="E52" s="1"/>
  <c r="D51"/>
  <c r="E51" s="1"/>
  <c r="D50"/>
  <c r="E50" s="1"/>
  <c r="D49"/>
  <c r="E49" s="1"/>
  <c r="D48"/>
  <c r="E48" s="1"/>
  <c r="D47"/>
  <c r="E47" s="1"/>
  <c r="D46"/>
  <c r="E46" s="1"/>
  <c r="D45"/>
  <c r="E45" s="1"/>
  <c r="D44"/>
  <c r="E44" s="1"/>
  <c r="D43"/>
  <c r="E43" s="1"/>
  <c r="D42"/>
  <c r="E42" s="1"/>
  <c r="D41"/>
  <c r="E41" s="1"/>
  <c r="D40"/>
  <c r="E40" s="1"/>
  <c r="D39"/>
  <c r="E39" s="1"/>
  <c r="D38"/>
  <c r="E38" s="1"/>
  <c r="D37"/>
  <c r="E37" s="1"/>
  <c r="D36"/>
  <c r="E36" s="1"/>
  <c r="D35"/>
  <c r="E35" s="1"/>
  <c r="D34"/>
  <c r="E34" s="1"/>
  <c r="D33"/>
  <c r="E33" s="1"/>
  <c r="D32"/>
  <c r="E32" s="1"/>
  <c r="D31"/>
  <c r="E31" s="1"/>
  <c r="D30"/>
  <c r="E30" s="1"/>
  <c r="D29"/>
  <c r="E29" s="1"/>
  <c r="D28"/>
  <c r="E28" s="1"/>
  <c r="D27"/>
  <c r="E27" s="1"/>
  <c r="D26"/>
  <c r="E26" s="1"/>
  <c r="D25"/>
  <c r="E25" s="1"/>
  <c r="D24"/>
  <c r="E24" s="1"/>
  <c r="D23"/>
  <c r="E23" s="1"/>
  <c r="D22"/>
  <c r="E22" s="1"/>
  <c r="D21"/>
  <c r="E21" s="1"/>
  <c r="D20"/>
  <c r="E20" s="1"/>
  <c r="D19"/>
  <c r="E19" s="1"/>
  <c r="D18"/>
  <c r="E18" s="1"/>
  <c r="D17"/>
  <c r="E17" s="1"/>
  <c r="D16"/>
  <c r="E16" s="1"/>
  <c r="D15"/>
  <c r="E15" s="1"/>
  <c r="D14"/>
  <c r="E14" s="1"/>
  <c r="D13"/>
  <c r="E13" s="1"/>
  <c r="D12"/>
  <c r="E12" s="1"/>
  <c r="D11"/>
  <c r="E11" s="1"/>
  <c r="D10"/>
  <c r="E10" s="1"/>
  <c r="D9"/>
  <c r="E9" s="1"/>
  <c r="F5" s="1"/>
  <c r="D8"/>
  <c r="E8" s="1"/>
  <c r="F8" s="1"/>
  <c r="D7"/>
  <c r="E7" s="1"/>
  <c r="F7" s="1"/>
  <c r="D6"/>
  <c r="E6" s="1"/>
  <c r="F6" s="1"/>
  <c r="G5" l="1"/>
  <c r="F9"/>
  <c r="G6"/>
  <c r="F10"/>
  <c r="G7"/>
  <c r="F11"/>
  <c r="G8"/>
  <c r="F12"/>
  <c r="G12" l="1"/>
  <c r="F16"/>
  <c r="G11"/>
  <c r="F15"/>
  <c r="G10"/>
  <c r="F14"/>
  <c r="G9"/>
  <c r="F13"/>
  <c r="G13" l="1"/>
  <c r="F17"/>
  <c r="G14"/>
  <c r="F18"/>
  <c r="G15"/>
  <c r="F19"/>
  <c r="G16"/>
  <c r="F20"/>
  <c r="G20" l="1"/>
  <c r="F24"/>
  <c r="G19"/>
  <c r="F23"/>
  <c r="G18"/>
  <c r="F22"/>
  <c r="G17"/>
  <c r="F21"/>
  <c r="G21" l="1"/>
  <c r="F25"/>
  <c r="G22"/>
  <c r="F26"/>
  <c r="G23"/>
  <c r="F27"/>
  <c r="G24"/>
  <c r="F28"/>
  <c r="G28" l="1"/>
  <c r="F32"/>
  <c r="G27"/>
  <c r="F31"/>
  <c r="G26"/>
  <c r="F30"/>
  <c r="G25"/>
  <c r="F29"/>
  <c r="G29" l="1"/>
  <c r="F33"/>
  <c r="G30"/>
  <c r="F34"/>
  <c r="G31"/>
  <c r="F35"/>
  <c r="G32"/>
  <c r="F36"/>
  <c r="G36" l="1"/>
  <c r="F40"/>
  <c r="G35"/>
  <c r="F39"/>
  <c r="G34"/>
  <c r="F38"/>
  <c r="G33"/>
  <c r="F37"/>
  <c r="G37" l="1"/>
  <c r="F41"/>
  <c r="G38"/>
  <c r="F42"/>
  <c r="G39"/>
  <c r="F43"/>
  <c r="G40"/>
  <c r="F44"/>
  <c r="G44" l="1"/>
  <c r="F48"/>
  <c r="G43"/>
  <c r="F47"/>
  <c r="G42"/>
  <c r="F46"/>
  <c r="G41"/>
  <c r="F45"/>
  <c r="G45" l="1"/>
  <c r="F49"/>
  <c r="G46"/>
  <c r="F50"/>
  <c r="G47"/>
  <c r="F51"/>
  <c r="G48"/>
  <c r="F52"/>
  <c r="G52" l="1"/>
  <c r="F56"/>
  <c r="G51"/>
  <c r="F55"/>
  <c r="G50"/>
  <c r="F54"/>
  <c r="G49"/>
  <c r="F53"/>
  <c r="G53" l="1"/>
  <c r="F57"/>
  <c r="G54"/>
  <c r="F58"/>
  <c r="G55"/>
  <c r="F59"/>
  <c r="G56"/>
  <c r="F60"/>
  <c r="G60" l="1"/>
  <c r="F64"/>
  <c r="G59"/>
  <c r="F63"/>
  <c r="G58"/>
  <c r="F62"/>
  <c r="G57"/>
  <c r="F61"/>
  <c r="G61" l="1"/>
  <c r="F65"/>
  <c r="G62"/>
  <c r="F66"/>
  <c r="G63"/>
  <c r="F67"/>
  <c r="G64"/>
  <c r="F68"/>
  <c r="G68" l="1"/>
  <c r="F72"/>
  <c r="G67"/>
  <c r="F71"/>
  <c r="G66"/>
  <c r="F70"/>
  <c r="G65"/>
  <c r="F69"/>
  <c r="G69" l="1"/>
  <c r="F73"/>
  <c r="G73" s="1"/>
  <c r="G70"/>
  <c r="F74"/>
  <c r="G74" s="1"/>
  <c r="G71"/>
  <c r="F75"/>
  <c r="G75" s="1"/>
  <c r="G72"/>
  <c r="F76"/>
  <c r="G76" s="1"/>
</calcChain>
</file>

<file path=xl/comments1.xml><?xml version="1.0" encoding="utf-8"?>
<comments xmlns="http://schemas.openxmlformats.org/spreadsheetml/2006/main">
  <authors>
    <author>University of Wales Swansea</author>
  </authors>
  <commentList>
    <comment ref="D1" authorId="0">
      <text>
        <r>
          <rPr>
            <b/>
            <sz val="10"/>
            <color indexed="81"/>
            <rFont val="Tahoma"/>
            <family val="2"/>
          </rPr>
          <t>University of Wales Swansea:</t>
        </r>
        <r>
          <rPr>
            <sz val="10"/>
            <color indexed="81"/>
            <rFont val="Tahoma"/>
            <family val="2"/>
          </rPr>
          <t xml:space="preserve">
The trend-cycle
</t>
        </r>
      </text>
    </comment>
    <comment ref="E1" authorId="0">
      <text>
        <r>
          <rPr>
            <b/>
            <sz val="10"/>
            <color indexed="81"/>
            <rFont val="Tahoma"/>
            <family val="2"/>
          </rPr>
          <t>University of Wales Swansea:</t>
        </r>
        <r>
          <rPr>
            <sz val="10"/>
            <color indexed="81"/>
            <rFont val="Tahoma"/>
            <family val="2"/>
          </rPr>
          <t xml:space="preserve">
The original series with the trend-cycle removed. This is equal to S x E also.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" authorId="0">
      <text>
        <r>
          <rPr>
            <b/>
            <sz val="10"/>
            <color indexed="81"/>
            <rFont val="Tahoma"/>
            <family val="2"/>
          </rPr>
          <t>University of Wales Swansea:</t>
        </r>
        <r>
          <rPr>
            <sz val="10"/>
            <color indexed="81"/>
            <rFont val="Tahoma"/>
            <family val="2"/>
          </rPr>
          <t xml:space="preserve">
This is S. It is found by averaging S x E for each quarter across the years.  For example, the average of all values of S x E for all of the 'Septembers' gives the seasonal for September.
</t>
        </r>
      </text>
    </comment>
    <comment ref="G1" authorId="0">
      <text>
        <r>
          <rPr>
            <b/>
            <sz val="10"/>
            <color indexed="81"/>
            <rFont val="Tahoma"/>
            <family val="2"/>
          </rPr>
          <t>University of Wales Swansea:</t>
        </r>
        <r>
          <rPr>
            <sz val="10"/>
            <color indexed="81"/>
            <rFont val="Tahoma"/>
            <family val="2"/>
          </rPr>
          <t xml:space="preserve">
This is the original series divided by the seasonal term.</t>
        </r>
      </text>
    </comment>
  </commentList>
</comments>
</file>

<file path=xl/sharedStrings.xml><?xml version="1.0" encoding="utf-8"?>
<sst xmlns="http://schemas.openxmlformats.org/spreadsheetml/2006/main" count="14" uniqueCount="14">
  <si>
    <t>Yt</t>
  </si>
  <si>
    <t>Period</t>
  </si>
  <si>
    <t xml:space="preserve"> </t>
  </si>
  <si>
    <t>4 MA</t>
  </si>
  <si>
    <t>2 x 4 MA</t>
  </si>
  <si>
    <t>Detrended Series</t>
  </si>
  <si>
    <t>Seasonals</t>
  </si>
  <si>
    <t>SA version of Yt</t>
  </si>
  <si>
    <t>Note: We use a 4 MA to average across a year (i.e. four quarters). The values for the 4 MA do not fall on an actual period- they fall between quarters. As a result, a 2 MA of the 4 MA is taken to provide a 'smoother' (estimate of the trend-cycle) that does fall on a time period.  The trend-cycle is therefore given by the 2 x 4 MA.</t>
  </si>
  <si>
    <t>Note: The detrended series is given as Y divided by T. Note that this is equal to S x E.</t>
  </si>
  <si>
    <t>Note: Please note the comments attached to the cells D1, E1, F1 and G1.</t>
  </si>
  <si>
    <t>Note: To create the seasonal terms, take each seasonal (quarter) and calculate the average of S x E across all years for this particular season.</t>
  </si>
  <si>
    <t>Note: This exercise involves multiplicative seasonality- it assumed Y = T x S x E</t>
  </si>
  <si>
    <t>Note: The seasonally adjusted version of Y is simply 'Y divided by S'.</t>
  </si>
</sst>
</file>

<file path=xl/styles.xml><?xml version="1.0" encoding="utf-8"?>
<styleSheet xmlns="http://schemas.openxmlformats.org/spreadsheetml/2006/main">
  <numFmts count="1">
    <numFmt numFmtId="164" formatCode="0.000"/>
  </numFmts>
  <fonts count="9">
    <font>
      <sz val="10"/>
      <name val="Arial"/>
    </font>
    <font>
      <sz val="12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8"/>
      <color indexed="81"/>
      <name val="Tahoma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12"/>
      <color theme="0" tint="-4.9989318521683403E-2"/>
      <name val="Calibri"/>
      <family val="2"/>
      <scheme val="minor"/>
    </font>
    <font>
      <sz val="12"/>
      <color theme="0" tint="-4.9989318521683403E-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17" fontId="3" fillId="2" borderId="0" xfId="0" applyNumberFormat="1" applyFont="1" applyFill="1" applyAlignment="1">
      <alignment horizontal="center"/>
    </xf>
    <xf numFmtId="1" fontId="3" fillId="4" borderId="0" xfId="0" applyNumberFormat="1" applyFont="1" applyFill="1" applyAlignment="1">
      <alignment horizontal="center"/>
    </xf>
    <xf numFmtId="0" fontId="3" fillId="3" borderId="0" xfId="0" applyFont="1" applyFill="1"/>
    <xf numFmtId="1" fontId="3" fillId="3" borderId="0" xfId="0" applyNumberFormat="1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1" fontId="3" fillId="5" borderId="0" xfId="0" applyNumberFormat="1" applyFont="1" applyFill="1" applyAlignment="1">
      <alignment horizontal="center" vertical="center"/>
    </xf>
    <xf numFmtId="0" fontId="3" fillId="6" borderId="0" xfId="0" applyFont="1" applyFill="1"/>
    <xf numFmtId="164" fontId="3" fillId="6" borderId="0" xfId="0" applyNumberFormat="1" applyFont="1" applyFill="1" applyAlignment="1">
      <alignment horizontal="center" vertical="center"/>
    </xf>
    <xf numFmtId="0" fontId="3" fillId="7" borderId="0" xfId="0" applyFont="1" applyFill="1"/>
    <xf numFmtId="164" fontId="3" fillId="7" borderId="0" xfId="0" applyNumberFormat="1" applyFont="1" applyFill="1" applyAlignment="1">
      <alignment horizontal="center" vertical="center"/>
    </xf>
    <xf numFmtId="0" fontId="3" fillId="8" borderId="0" xfId="0" applyFont="1" applyFill="1"/>
    <xf numFmtId="1" fontId="3" fillId="8" borderId="0" xfId="0" applyNumberFormat="1" applyFont="1" applyFill="1" applyAlignment="1">
      <alignment horizontal="center" vertical="center"/>
    </xf>
    <xf numFmtId="0" fontId="7" fillId="9" borderId="0" xfId="0" applyFont="1" applyFill="1" applyAlignment="1">
      <alignment vertical="center"/>
    </xf>
    <xf numFmtId="0" fontId="8" fillId="9" borderId="0" xfId="0" applyFont="1" applyFill="1"/>
    <xf numFmtId="0" fontId="8" fillId="0" borderId="0" xfId="0" applyFont="1"/>
    <xf numFmtId="0" fontId="8" fillId="0" borderId="0" xfId="0" applyFont="1" applyFill="1"/>
    <xf numFmtId="0" fontId="7" fillId="9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/>
    <xf numFmtId="0" fontId="7" fillId="9" borderId="0" xfId="0" applyFont="1" applyFill="1"/>
    <xf numFmtId="0" fontId="7" fillId="9" borderId="0" xfId="0" applyFont="1" applyFill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66FF"/>
      <color rgb="FF00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lineChart>
        <c:grouping val="standard"/>
        <c:ser>
          <c:idx val="0"/>
          <c:order val="0"/>
          <c:tx>
            <c:strRef>
              <c:f>'DHSY Decomposition'!$B$1</c:f>
              <c:strCache>
                <c:ptCount val="1"/>
                <c:pt idx="0">
                  <c:v>Yt</c:v>
                </c:pt>
              </c:strCache>
            </c:strRef>
          </c:tx>
          <c:marker>
            <c:symbol val="none"/>
          </c:marker>
          <c:cat>
            <c:numRef>
              <c:f>'DHSY Decomposition'!$A$3:$A$78</c:f>
              <c:numCache>
                <c:formatCode>mmm\-yy</c:formatCode>
                <c:ptCount val="76"/>
                <c:pt idx="0">
                  <c:v>20880</c:v>
                </c:pt>
                <c:pt idx="1">
                  <c:v>20972</c:v>
                </c:pt>
                <c:pt idx="2">
                  <c:v>21064</c:v>
                </c:pt>
                <c:pt idx="3">
                  <c:v>21155</c:v>
                </c:pt>
                <c:pt idx="4">
                  <c:v>21245</c:v>
                </c:pt>
                <c:pt idx="5">
                  <c:v>21337</c:v>
                </c:pt>
                <c:pt idx="6">
                  <c:v>21429</c:v>
                </c:pt>
                <c:pt idx="7">
                  <c:v>21520</c:v>
                </c:pt>
                <c:pt idx="8">
                  <c:v>21610</c:v>
                </c:pt>
                <c:pt idx="9">
                  <c:v>21702</c:v>
                </c:pt>
                <c:pt idx="10">
                  <c:v>21794</c:v>
                </c:pt>
                <c:pt idx="11">
                  <c:v>21885</c:v>
                </c:pt>
                <c:pt idx="12">
                  <c:v>21976</c:v>
                </c:pt>
                <c:pt idx="13">
                  <c:v>22068</c:v>
                </c:pt>
                <c:pt idx="14">
                  <c:v>22160</c:v>
                </c:pt>
                <c:pt idx="15">
                  <c:v>22251</c:v>
                </c:pt>
                <c:pt idx="16">
                  <c:v>22341</c:v>
                </c:pt>
                <c:pt idx="17">
                  <c:v>22433</c:v>
                </c:pt>
                <c:pt idx="18">
                  <c:v>22525</c:v>
                </c:pt>
                <c:pt idx="19">
                  <c:v>22616</c:v>
                </c:pt>
                <c:pt idx="20">
                  <c:v>22706</c:v>
                </c:pt>
                <c:pt idx="21">
                  <c:v>22798</c:v>
                </c:pt>
                <c:pt idx="22">
                  <c:v>22890</c:v>
                </c:pt>
                <c:pt idx="23">
                  <c:v>22981</c:v>
                </c:pt>
                <c:pt idx="24">
                  <c:v>23071</c:v>
                </c:pt>
                <c:pt idx="25">
                  <c:v>23163</c:v>
                </c:pt>
                <c:pt idx="26">
                  <c:v>23255</c:v>
                </c:pt>
                <c:pt idx="27">
                  <c:v>23346</c:v>
                </c:pt>
                <c:pt idx="28">
                  <c:v>23437</c:v>
                </c:pt>
                <c:pt idx="29">
                  <c:v>23529</c:v>
                </c:pt>
                <c:pt idx="30">
                  <c:v>23621</c:v>
                </c:pt>
                <c:pt idx="31">
                  <c:v>23712</c:v>
                </c:pt>
                <c:pt idx="32">
                  <c:v>23802</c:v>
                </c:pt>
                <c:pt idx="33">
                  <c:v>23894</c:v>
                </c:pt>
                <c:pt idx="34">
                  <c:v>23986</c:v>
                </c:pt>
                <c:pt idx="35">
                  <c:v>24077</c:v>
                </c:pt>
                <c:pt idx="36">
                  <c:v>24167</c:v>
                </c:pt>
                <c:pt idx="37">
                  <c:v>24259</c:v>
                </c:pt>
                <c:pt idx="38">
                  <c:v>24351</c:v>
                </c:pt>
                <c:pt idx="39">
                  <c:v>24442</c:v>
                </c:pt>
                <c:pt idx="40">
                  <c:v>24532</c:v>
                </c:pt>
                <c:pt idx="41">
                  <c:v>24624</c:v>
                </c:pt>
                <c:pt idx="42">
                  <c:v>24716</c:v>
                </c:pt>
                <c:pt idx="43">
                  <c:v>24807</c:v>
                </c:pt>
                <c:pt idx="44">
                  <c:v>24898</c:v>
                </c:pt>
                <c:pt idx="45">
                  <c:v>24990</c:v>
                </c:pt>
                <c:pt idx="46">
                  <c:v>25082</c:v>
                </c:pt>
                <c:pt idx="47">
                  <c:v>25173</c:v>
                </c:pt>
                <c:pt idx="48">
                  <c:v>25263</c:v>
                </c:pt>
                <c:pt idx="49">
                  <c:v>25355</c:v>
                </c:pt>
                <c:pt idx="50">
                  <c:v>25447</c:v>
                </c:pt>
                <c:pt idx="51">
                  <c:v>25538</c:v>
                </c:pt>
                <c:pt idx="52">
                  <c:v>25628</c:v>
                </c:pt>
                <c:pt idx="53">
                  <c:v>25720</c:v>
                </c:pt>
                <c:pt idx="54">
                  <c:v>25812</c:v>
                </c:pt>
                <c:pt idx="55">
                  <c:v>25903</c:v>
                </c:pt>
                <c:pt idx="56">
                  <c:v>25993</c:v>
                </c:pt>
                <c:pt idx="57">
                  <c:v>26085</c:v>
                </c:pt>
                <c:pt idx="58">
                  <c:v>26177</c:v>
                </c:pt>
                <c:pt idx="59">
                  <c:v>26268</c:v>
                </c:pt>
                <c:pt idx="60">
                  <c:v>26359</c:v>
                </c:pt>
                <c:pt idx="61">
                  <c:v>26451</c:v>
                </c:pt>
                <c:pt idx="62">
                  <c:v>26543</c:v>
                </c:pt>
                <c:pt idx="63">
                  <c:v>26634</c:v>
                </c:pt>
                <c:pt idx="64">
                  <c:v>26724</c:v>
                </c:pt>
                <c:pt idx="65">
                  <c:v>26816</c:v>
                </c:pt>
                <c:pt idx="66">
                  <c:v>26908</c:v>
                </c:pt>
                <c:pt idx="67">
                  <c:v>26999</c:v>
                </c:pt>
                <c:pt idx="68">
                  <c:v>27089</c:v>
                </c:pt>
                <c:pt idx="69">
                  <c:v>27181</c:v>
                </c:pt>
                <c:pt idx="70">
                  <c:v>27273</c:v>
                </c:pt>
                <c:pt idx="71">
                  <c:v>27364</c:v>
                </c:pt>
                <c:pt idx="72">
                  <c:v>27454</c:v>
                </c:pt>
                <c:pt idx="73">
                  <c:v>27546</c:v>
                </c:pt>
                <c:pt idx="74">
                  <c:v>27638</c:v>
                </c:pt>
                <c:pt idx="75">
                  <c:v>27729</c:v>
                </c:pt>
              </c:numCache>
            </c:numRef>
          </c:cat>
          <c:val>
            <c:numRef>
              <c:f>'DHSY Decomposition'!$B$2:$B$78</c:f>
              <c:numCache>
                <c:formatCode>0</c:formatCode>
                <c:ptCount val="77"/>
                <c:pt idx="1">
                  <c:v>4995.9991835499404</c:v>
                </c:pt>
                <c:pt idx="2">
                  <c:v>5341.9976296550503</c:v>
                </c:pt>
                <c:pt idx="3">
                  <c:v>5400.9998386972402</c:v>
                </c:pt>
                <c:pt idx="4">
                  <c:v>5697.99742862928</c:v>
                </c:pt>
                <c:pt idx="5">
                  <c:v>5120.0002514807102</c:v>
                </c:pt>
                <c:pt idx="6">
                  <c:v>5408.9997911865003</c:v>
                </c:pt>
                <c:pt idx="7">
                  <c:v>5510.9979365025902</c:v>
                </c:pt>
                <c:pt idx="8">
                  <c:v>5788.9974806017399</c:v>
                </c:pt>
                <c:pt idx="9">
                  <c:v>5224.0014252659603</c:v>
                </c:pt>
                <c:pt idx="10">
                  <c:v>5628.0004093386196</c:v>
                </c:pt>
                <c:pt idx="11">
                  <c:v>5689.9987162979996</c:v>
                </c:pt>
                <c:pt idx="12">
                  <c:v>6028.9983594636897</c:v>
                </c:pt>
                <c:pt idx="13">
                  <c:v>5462.9976866962597</c:v>
                </c:pt>
                <c:pt idx="14">
                  <c:v>5862.9982418654499</c:v>
                </c:pt>
                <c:pt idx="15">
                  <c:v>5916.0023533140502</c:v>
                </c:pt>
                <c:pt idx="16">
                  <c:v>6221.0022250657103</c:v>
                </c:pt>
                <c:pt idx="17">
                  <c:v>5660.99819125252</c:v>
                </c:pt>
                <c:pt idx="18">
                  <c:v>6016.0008168172399</c:v>
                </c:pt>
                <c:pt idx="19">
                  <c:v>6088.9998591908097</c:v>
                </c:pt>
                <c:pt idx="20">
                  <c:v>6358.00022745965</c:v>
                </c:pt>
                <c:pt idx="21">
                  <c:v>5748.9999480919796</c:v>
                </c:pt>
                <c:pt idx="22">
                  <c:v>6153.9986119056302</c:v>
                </c:pt>
                <c:pt idx="23">
                  <c:v>6194.0014437892496</c:v>
                </c:pt>
                <c:pt idx="24">
                  <c:v>6488.9986235617298</c:v>
                </c:pt>
                <c:pt idx="25">
                  <c:v>5866.0015877225196</c:v>
                </c:pt>
                <c:pt idx="26">
                  <c:v>6366.9987026621202</c:v>
                </c:pt>
                <c:pt idx="27">
                  <c:v>6513.9982510564596</c:v>
                </c:pt>
                <c:pt idx="28">
                  <c:v>6718.0000416176699</c:v>
                </c:pt>
                <c:pt idx="29">
                  <c:v>6123.00106135442</c:v>
                </c:pt>
                <c:pt idx="30">
                  <c:v>6520.0020330350399</c:v>
                </c:pt>
                <c:pt idx="31">
                  <c:v>6651.0010709263897</c:v>
                </c:pt>
                <c:pt idx="32">
                  <c:v>6894.99814575456</c:v>
                </c:pt>
                <c:pt idx="33">
                  <c:v>6194.9998173971699</c:v>
                </c:pt>
                <c:pt idx="34">
                  <c:v>6592.0026933221197</c:v>
                </c:pt>
                <c:pt idx="35">
                  <c:v>6769.9991016820704</c:v>
                </c:pt>
                <c:pt idx="36">
                  <c:v>7005.0013670928302</c:v>
                </c:pt>
                <c:pt idx="37">
                  <c:v>6383.0003944824903</c:v>
                </c:pt>
                <c:pt idx="38">
                  <c:v>6816.0014042800503</c:v>
                </c:pt>
                <c:pt idx="39">
                  <c:v>6881.9973399125902</c:v>
                </c:pt>
                <c:pt idx="40">
                  <c:v>7067.9993990327202</c:v>
                </c:pt>
                <c:pt idx="41">
                  <c:v>6429.00276780698</c:v>
                </c:pt>
                <c:pt idx="42">
                  <c:v>6865.0000283153004</c:v>
                </c:pt>
                <c:pt idx="43">
                  <c:v>7028.9986142566304</c:v>
                </c:pt>
                <c:pt idx="44">
                  <c:v>7309.9989233300503</c:v>
                </c:pt>
                <c:pt idx="45">
                  <c:v>6718.0000416176699</c:v>
                </c:pt>
                <c:pt idx="46">
                  <c:v>6968.0026612143402</c:v>
                </c:pt>
                <c:pt idx="47">
                  <c:v>7115.0019522720004</c:v>
                </c:pt>
                <c:pt idx="48">
                  <c:v>7430.0022514616603</c:v>
                </c:pt>
                <c:pt idx="49">
                  <c:v>6707.0021985003896</c:v>
                </c:pt>
                <c:pt idx="50">
                  <c:v>7076.9970409327298</c:v>
                </c:pt>
                <c:pt idx="51">
                  <c:v>7181.0023807405696</c:v>
                </c:pt>
                <c:pt idx="52">
                  <c:v>7617.0010492028796</c:v>
                </c:pt>
                <c:pt idx="53">
                  <c:v>6775.9997311512498</c:v>
                </c:pt>
                <c:pt idx="54">
                  <c:v>7220.9980677409803</c:v>
                </c:pt>
                <c:pt idx="55">
                  <c:v>7425.9998515473399</c:v>
                </c:pt>
                <c:pt idx="56">
                  <c:v>7785.99630918603</c:v>
                </c:pt>
                <c:pt idx="57">
                  <c:v>6854.9969995703104</c:v>
                </c:pt>
                <c:pt idx="58">
                  <c:v>7334.9990386177196</c:v>
                </c:pt>
                <c:pt idx="59">
                  <c:v>7466.9969052203896</c:v>
                </c:pt>
                <c:pt idx="60">
                  <c:v>7951.9963051437899</c:v>
                </c:pt>
                <c:pt idx="61">
                  <c:v>7146.9989661924001</c:v>
                </c:pt>
                <c:pt idx="62">
                  <c:v>7635.9986299985703</c:v>
                </c:pt>
                <c:pt idx="63">
                  <c:v>7829.0032105313203</c:v>
                </c:pt>
                <c:pt idx="64">
                  <c:v>8331.9994313409898</c:v>
                </c:pt>
                <c:pt idx="65">
                  <c:v>7539.0013193929799</c:v>
                </c:pt>
                <c:pt idx="66">
                  <c:v>7948.0007443696004</c:v>
                </c:pt>
                <c:pt idx="67">
                  <c:v>8157.0009616753496</c:v>
                </c:pt>
                <c:pt idx="68">
                  <c:v>8691.0024109299102</c:v>
                </c:pt>
                <c:pt idx="69">
                  <c:v>7601.0004536577899</c:v>
                </c:pt>
                <c:pt idx="70">
                  <c:v>7985.0002443285903</c:v>
                </c:pt>
                <c:pt idx="71">
                  <c:v>8185.9984960296497</c:v>
                </c:pt>
                <c:pt idx="72">
                  <c:v>8798.0040214604105</c:v>
                </c:pt>
                <c:pt idx="73">
                  <c:v>7735.0036748295897</c:v>
                </c:pt>
                <c:pt idx="74">
                  <c:v>7984.0027298962104</c:v>
                </c:pt>
                <c:pt idx="75">
                  <c:v>8045.0030185237001</c:v>
                </c:pt>
                <c:pt idx="76">
                  <c:v>8645.9973684751403</c:v>
                </c:pt>
              </c:numCache>
            </c:numRef>
          </c:val>
        </c:ser>
        <c:ser>
          <c:idx val="1"/>
          <c:order val="1"/>
          <c:tx>
            <c:strRef>
              <c:f>'DHSY Decomposition'!$G$1</c:f>
              <c:strCache>
                <c:ptCount val="1"/>
                <c:pt idx="0">
                  <c:v>SA version of Yt</c:v>
                </c:pt>
              </c:strCache>
            </c:strRef>
          </c:tx>
          <c:marker>
            <c:symbol val="square"/>
            <c:size val="6"/>
          </c:marker>
          <c:cat>
            <c:numRef>
              <c:f>'DHSY Decomposition'!$A$3:$A$78</c:f>
              <c:numCache>
                <c:formatCode>mmm\-yy</c:formatCode>
                <c:ptCount val="76"/>
                <c:pt idx="0">
                  <c:v>20880</c:v>
                </c:pt>
                <c:pt idx="1">
                  <c:v>20972</c:v>
                </c:pt>
                <c:pt idx="2">
                  <c:v>21064</c:v>
                </c:pt>
                <c:pt idx="3">
                  <c:v>21155</c:v>
                </c:pt>
                <c:pt idx="4">
                  <c:v>21245</c:v>
                </c:pt>
                <c:pt idx="5">
                  <c:v>21337</c:v>
                </c:pt>
                <c:pt idx="6">
                  <c:v>21429</c:v>
                </c:pt>
                <c:pt idx="7">
                  <c:v>21520</c:v>
                </c:pt>
                <c:pt idx="8">
                  <c:v>21610</c:v>
                </c:pt>
                <c:pt idx="9">
                  <c:v>21702</c:v>
                </c:pt>
                <c:pt idx="10">
                  <c:v>21794</c:v>
                </c:pt>
                <c:pt idx="11">
                  <c:v>21885</c:v>
                </c:pt>
                <c:pt idx="12">
                  <c:v>21976</c:v>
                </c:pt>
                <c:pt idx="13">
                  <c:v>22068</c:v>
                </c:pt>
                <c:pt idx="14">
                  <c:v>22160</c:v>
                </c:pt>
                <c:pt idx="15">
                  <c:v>22251</c:v>
                </c:pt>
                <c:pt idx="16">
                  <c:v>22341</c:v>
                </c:pt>
                <c:pt idx="17">
                  <c:v>22433</c:v>
                </c:pt>
                <c:pt idx="18">
                  <c:v>22525</c:v>
                </c:pt>
                <c:pt idx="19">
                  <c:v>22616</c:v>
                </c:pt>
                <c:pt idx="20">
                  <c:v>22706</c:v>
                </c:pt>
                <c:pt idx="21">
                  <c:v>22798</c:v>
                </c:pt>
                <c:pt idx="22">
                  <c:v>22890</c:v>
                </c:pt>
                <c:pt idx="23">
                  <c:v>22981</c:v>
                </c:pt>
                <c:pt idx="24">
                  <c:v>23071</c:v>
                </c:pt>
                <c:pt idx="25">
                  <c:v>23163</c:v>
                </c:pt>
                <c:pt idx="26">
                  <c:v>23255</c:v>
                </c:pt>
                <c:pt idx="27">
                  <c:v>23346</c:v>
                </c:pt>
                <c:pt idx="28">
                  <c:v>23437</c:v>
                </c:pt>
                <c:pt idx="29">
                  <c:v>23529</c:v>
                </c:pt>
                <c:pt idx="30">
                  <c:v>23621</c:v>
                </c:pt>
                <c:pt idx="31">
                  <c:v>23712</c:v>
                </c:pt>
                <c:pt idx="32">
                  <c:v>23802</c:v>
                </c:pt>
                <c:pt idx="33">
                  <c:v>23894</c:v>
                </c:pt>
                <c:pt idx="34">
                  <c:v>23986</c:v>
                </c:pt>
                <c:pt idx="35">
                  <c:v>24077</c:v>
                </c:pt>
                <c:pt idx="36">
                  <c:v>24167</c:v>
                </c:pt>
                <c:pt idx="37">
                  <c:v>24259</c:v>
                </c:pt>
                <c:pt idx="38">
                  <c:v>24351</c:v>
                </c:pt>
                <c:pt idx="39">
                  <c:v>24442</c:v>
                </c:pt>
                <c:pt idx="40">
                  <c:v>24532</c:v>
                </c:pt>
                <c:pt idx="41">
                  <c:v>24624</c:v>
                </c:pt>
                <c:pt idx="42">
                  <c:v>24716</c:v>
                </c:pt>
                <c:pt idx="43">
                  <c:v>24807</c:v>
                </c:pt>
                <c:pt idx="44">
                  <c:v>24898</c:v>
                </c:pt>
                <c:pt idx="45">
                  <c:v>24990</c:v>
                </c:pt>
                <c:pt idx="46">
                  <c:v>25082</c:v>
                </c:pt>
                <c:pt idx="47">
                  <c:v>25173</c:v>
                </c:pt>
                <c:pt idx="48">
                  <c:v>25263</c:v>
                </c:pt>
                <c:pt idx="49">
                  <c:v>25355</c:v>
                </c:pt>
                <c:pt idx="50">
                  <c:v>25447</c:v>
                </c:pt>
                <c:pt idx="51">
                  <c:v>25538</c:v>
                </c:pt>
                <c:pt idx="52">
                  <c:v>25628</c:v>
                </c:pt>
                <c:pt idx="53">
                  <c:v>25720</c:v>
                </c:pt>
                <c:pt idx="54">
                  <c:v>25812</c:v>
                </c:pt>
                <c:pt idx="55">
                  <c:v>25903</c:v>
                </c:pt>
                <c:pt idx="56">
                  <c:v>25993</c:v>
                </c:pt>
                <c:pt idx="57">
                  <c:v>26085</c:v>
                </c:pt>
                <c:pt idx="58">
                  <c:v>26177</c:v>
                </c:pt>
                <c:pt idx="59">
                  <c:v>26268</c:v>
                </c:pt>
                <c:pt idx="60">
                  <c:v>26359</c:v>
                </c:pt>
                <c:pt idx="61">
                  <c:v>26451</c:v>
                </c:pt>
                <c:pt idx="62">
                  <c:v>26543</c:v>
                </c:pt>
                <c:pt idx="63">
                  <c:v>26634</c:v>
                </c:pt>
                <c:pt idx="64">
                  <c:v>26724</c:v>
                </c:pt>
                <c:pt idx="65">
                  <c:v>26816</c:v>
                </c:pt>
                <c:pt idx="66">
                  <c:v>26908</c:v>
                </c:pt>
                <c:pt idx="67">
                  <c:v>26999</c:v>
                </c:pt>
                <c:pt idx="68">
                  <c:v>27089</c:v>
                </c:pt>
                <c:pt idx="69">
                  <c:v>27181</c:v>
                </c:pt>
                <c:pt idx="70">
                  <c:v>27273</c:v>
                </c:pt>
                <c:pt idx="71">
                  <c:v>27364</c:v>
                </c:pt>
                <c:pt idx="72">
                  <c:v>27454</c:v>
                </c:pt>
                <c:pt idx="73">
                  <c:v>27546</c:v>
                </c:pt>
                <c:pt idx="74">
                  <c:v>27638</c:v>
                </c:pt>
                <c:pt idx="75">
                  <c:v>27729</c:v>
                </c:pt>
              </c:numCache>
            </c:numRef>
          </c:cat>
          <c:val>
            <c:numRef>
              <c:f>'DHSY Decomposition'!$G$2:$G$78</c:f>
              <c:numCache>
                <c:formatCode>General</c:formatCode>
                <c:ptCount val="77"/>
                <c:pt idx="3" formatCode="0">
                  <c:v>5354.8829193468109</c:v>
                </c:pt>
                <c:pt idx="4" formatCode="0">
                  <c:v>5410.7335924624258</c:v>
                </c:pt>
                <c:pt idx="5" formatCode="0">
                  <c:v>5431.21930817257</c:v>
                </c:pt>
                <c:pt idx="6" formatCode="0">
                  <c:v>5432.6468170690641</c:v>
                </c:pt>
                <c:pt idx="7" formatCode="0">
                  <c:v>5463.9417885728808</c:v>
                </c:pt>
                <c:pt idx="8" formatCode="0">
                  <c:v>5497.1458880611026</c:v>
                </c:pt>
                <c:pt idx="9" formatCode="0">
                  <c:v>5541.5421900848723</c:v>
                </c:pt>
                <c:pt idx="10" formatCode="0">
                  <c:v>5652.6048605282022</c:v>
                </c:pt>
                <c:pt idx="11" formatCode="0">
                  <c:v>5641.4141542279413</c:v>
                </c:pt>
                <c:pt idx="12" formatCode="0">
                  <c:v>5725.0471522761773</c:v>
                </c:pt>
                <c:pt idx="13" formatCode="0">
                  <c:v>5795.0658318631913</c:v>
                </c:pt>
                <c:pt idx="14" formatCode="0">
                  <c:v>5888.6300548673144</c:v>
                </c:pt>
                <c:pt idx="15" formatCode="0">
                  <c:v>5865.4880390106182</c:v>
                </c:pt>
                <c:pt idx="16" formatCode="0">
                  <c:v>5907.3711667230227</c:v>
                </c:pt>
                <c:pt idx="17" formatCode="0">
                  <c:v>6005.1017909557459</c:v>
                </c:pt>
                <c:pt idx="18" formatCode="0">
                  <c:v>6042.301525361655</c:v>
                </c:pt>
                <c:pt idx="19" formatCode="0">
                  <c:v>6037.0083902373854</c:v>
                </c:pt>
                <c:pt idx="20" formatCode="0">
                  <c:v>6037.4624317574226</c:v>
                </c:pt>
                <c:pt idx="21" formatCode="0">
                  <c:v>6098.4527318587971</c:v>
                </c:pt>
                <c:pt idx="22" formatCode="0">
                  <c:v>6180.9026182052994</c:v>
                </c:pt>
                <c:pt idx="23" formatCode="0">
                  <c:v>6141.1134094306753</c:v>
                </c:pt>
                <c:pt idx="24" formatCode="0">
                  <c:v>6161.8565599096937</c:v>
                </c:pt>
                <c:pt idx="25" formatCode="0">
                  <c:v>6222.5663125300989</c:v>
                </c:pt>
                <c:pt idx="26" formatCode="0">
                  <c:v>6394.8339012068536</c:v>
                </c:pt>
                <c:pt idx="27" formatCode="0">
                  <c:v>6458.3778953881529</c:v>
                </c:pt>
                <c:pt idx="28" formatCode="0">
                  <c:v>6379.312899775905</c:v>
                </c:pt>
                <c:pt idx="29" formatCode="0">
                  <c:v>6495.1874912060357</c:v>
                </c:pt>
                <c:pt idx="30" formatCode="0">
                  <c:v>6548.5061304248693</c:v>
                </c:pt>
                <c:pt idx="31" formatCode="0">
                  <c:v>6594.2109044483404</c:v>
                </c:pt>
                <c:pt idx="32" formatCode="0">
                  <c:v>6547.38766636737</c:v>
                </c:pt>
                <c:pt idx="33" formatCode="0">
                  <c:v>6571.5626894046491</c:v>
                </c:pt>
                <c:pt idx="34" formatCode="0">
                  <c:v>6620.8215626740675</c:v>
                </c:pt>
                <c:pt idx="35" formatCode="0">
                  <c:v>6712.1928598936865</c:v>
                </c:pt>
                <c:pt idx="36" formatCode="0">
                  <c:v>6651.8450888968209</c:v>
                </c:pt>
                <c:pt idx="37" formatCode="0">
                  <c:v>6770.9908757446956</c:v>
                </c:pt>
                <c:pt idx="38" formatCode="0">
                  <c:v>6845.7995495647338</c:v>
                </c:pt>
                <c:pt idx="39" formatCode="0">
                  <c:v>6823.2347911673241</c:v>
                </c:pt>
                <c:pt idx="40" formatCode="0">
                  <c:v>6711.6670828421893</c:v>
                </c:pt>
                <c:pt idx="41" formatCode="0">
                  <c:v>6819.7895019067691</c:v>
                </c:pt>
                <c:pt idx="42" formatCode="0">
                  <c:v>6895.0123854275871</c:v>
                </c:pt>
                <c:pt idx="43" formatCode="0">
                  <c:v>6968.980882005384</c:v>
                </c:pt>
                <c:pt idx="44" formatCode="0">
                  <c:v>6941.4662310300255</c:v>
                </c:pt>
                <c:pt idx="45" formatCode="0">
                  <c:v>7126.3534660542164</c:v>
                </c:pt>
                <c:pt idx="46" formatCode="0">
                  <c:v>6998.4653244867604</c:v>
                </c:pt>
                <c:pt idx="47" formatCode="0">
                  <c:v>7054.2498728403107</c:v>
                </c:pt>
                <c:pt idx="48" formatCode="0">
                  <c:v>7055.4196062047131</c:v>
                </c:pt>
                <c:pt idx="49" formatCode="0">
                  <c:v>7114.687119383716</c:v>
                </c:pt>
                <c:pt idx="50" formatCode="0">
                  <c:v>7107.9362050403797</c:v>
                </c:pt>
                <c:pt idx="51" formatCode="0">
                  <c:v>7119.6867507575598</c:v>
                </c:pt>
                <c:pt idx="52" formatCode="0">
                  <c:v>7232.9908826683986</c:v>
                </c:pt>
                <c:pt idx="53" formatCode="0">
                  <c:v>7187.8786649195281</c:v>
                </c:pt>
                <c:pt idx="54" formatCode="0">
                  <c:v>7252.5667744885832</c:v>
                </c:pt>
                <c:pt idx="55" formatCode="0">
                  <c:v>7362.5922887852721</c:v>
                </c:pt>
                <c:pt idx="56" formatCode="0">
                  <c:v>7393.4662675050886</c:v>
                </c:pt>
                <c:pt idx="57" formatCode="0">
                  <c:v>7271.6777798524636</c:v>
                </c:pt>
                <c:pt idx="58" formatCode="0">
                  <c:v>7367.0661339793051</c:v>
                </c:pt>
                <c:pt idx="59" formatCode="0">
                  <c:v>7403.2392854551172</c:v>
                </c:pt>
                <c:pt idx="60" formatCode="0">
                  <c:v>7551.097394182053</c:v>
                </c:pt>
                <c:pt idx="61" formatCode="0">
                  <c:v>7581.4290769707804</c:v>
                </c:pt>
                <c:pt idx="62" formatCode="0">
                  <c:v>7669.381633180973</c:v>
                </c:pt>
                <c:pt idx="63" formatCode="0">
                  <c:v>7762.1545676064552</c:v>
                </c:pt>
                <c:pt idx="64" formatCode="0">
                  <c:v>7911.9427097354055</c:v>
                </c:pt>
                <c:pt idx="65" formatCode="0">
                  <c:v>7997.2592810682017</c:v>
                </c:pt>
                <c:pt idx="66" formatCode="0">
                  <c:v>7982.747756122676</c:v>
                </c:pt>
                <c:pt idx="67" formatCode="0">
                  <c:v>8087.3516806670959</c:v>
                </c:pt>
                <c:pt idx="68" formatCode="0">
                  <c:v>8252.8465984763952</c:v>
                </c:pt>
                <c:pt idx="69" formatCode="0">
                  <c:v>8063.0270307888459</c:v>
                </c:pt>
                <c:pt idx="70" formatCode="0">
                  <c:v>8019.9090102260452</c:v>
                </c:pt>
                <c:pt idx="71" formatCode="0">
                  <c:v>8116.1016169852692</c:v>
                </c:pt>
                <c:pt idx="72" formatCode="0">
                  <c:v>8354.45373603599</c:v>
                </c:pt>
                <c:pt idx="73" formatCode="0">
                  <c:v>8205.1756336087619</c:v>
                </c:pt>
                <c:pt idx="74" formatCode="0">
                  <c:v>8018.9071348673369</c:v>
                </c:pt>
              </c:numCache>
            </c:numRef>
          </c:val>
        </c:ser>
        <c:marker val="1"/>
        <c:axId val="47655168"/>
        <c:axId val="47665152"/>
      </c:lineChart>
      <c:dateAx>
        <c:axId val="47655168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47665152"/>
        <c:crosses val="autoZero"/>
        <c:auto val="1"/>
        <c:lblOffset val="100"/>
        <c:majorUnit val="12"/>
        <c:majorTimeUnit val="months"/>
        <c:minorUnit val="12"/>
        <c:minorTimeUnit val="months"/>
      </c:dateAx>
      <c:valAx>
        <c:axId val="47665152"/>
        <c:scaling>
          <c:orientation val="minMax"/>
          <c:max val="9000"/>
          <c:min val="5000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47655168"/>
        <c:crosses val="autoZero"/>
        <c:crossBetween val="between"/>
      </c:valAx>
    </c:plotArea>
    <c:legend>
      <c:legendPos val="t"/>
      <c:txPr>
        <a:bodyPr/>
        <a:lstStyle/>
        <a:p>
          <a:pPr>
            <a:defRPr sz="1800"/>
          </a:pPr>
          <a:endParaRPr lang="en-US"/>
        </a:p>
      </c:txPr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12088" cy="608479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78"/>
  <sheetViews>
    <sheetView tabSelected="1" zoomScale="98" zoomScaleNormal="98" workbookViewId="0">
      <selection sqref="A1:A2"/>
    </sheetView>
  </sheetViews>
  <sheetFormatPr defaultRowHeight="15"/>
  <cols>
    <col min="1" max="1" width="11.85546875" style="2" customWidth="1"/>
    <col min="2" max="2" width="9.7109375" style="1" customWidth="1"/>
    <col min="4" max="4" width="10.85546875" style="3" customWidth="1"/>
    <col min="5" max="5" width="14.140625" customWidth="1"/>
    <col min="6" max="6" width="12.42578125" customWidth="1"/>
    <col min="7" max="7" width="12.85546875" customWidth="1"/>
    <col min="8" max="8" width="2.28515625" customWidth="1"/>
    <col min="14" max="14" width="9.140625" customWidth="1"/>
    <col min="16" max="16" width="23.7109375" customWidth="1"/>
  </cols>
  <sheetData>
    <row r="1" spans="1:16" ht="17.25" customHeight="1">
      <c r="A1" s="25" t="s">
        <v>1</v>
      </c>
      <c r="B1" s="27" t="s">
        <v>0</v>
      </c>
      <c r="C1" s="29" t="s">
        <v>3</v>
      </c>
      <c r="D1" s="31" t="s">
        <v>4</v>
      </c>
      <c r="E1" s="33" t="s">
        <v>5</v>
      </c>
      <c r="F1" s="35" t="s">
        <v>6</v>
      </c>
      <c r="G1" s="37" t="s">
        <v>7</v>
      </c>
    </row>
    <row r="2" spans="1:16" ht="17.25" customHeight="1" thickBot="1">
      <c r="A2" s="26"/>
      <c r="B2" s="28"/>
      <c r="C2" s="30"/>
      <c r="D2" s="32"/>
      <c r="E2" s="34"/>
      <c r="F2" s="36"/>
      <c r="G2" s="38"/>
    </row>
    <row r="3" spans="1:16" ht="21" customHeight="1" thickTop="1">
      <c r="A3" s="4">
        <v>20880</v>
      </c>
      <c r="B3" s="5">
        <v>4995.9991835499404</v>
      </c>
      <c r="C3" s="6" t="s">
        <v>2</v>
      </c>
      <c r="D3" s="8"/>
      <c r="E3" s="10"/>
      <c r="F3" s="12"/>
      <c r="G3" s="14"/>
    </row>
    <row r="4" spans="1:16" ht="21" customHeight="1">
      <c r="A4" s="4">
        <v>20972</v>
      </c>
      <c r="B4" s="5">
        <v>5341.9976296550503</v>
      </c>
      <c r="C4" s="7">
        <f>AVERAGE(B3:B6)</f>
        <v>5359.2485201328782</v>
      </c>
      <c r="D4" s="8"/>
      <c r="E4" s="10"/>
      <c r="F4" s="12"/>
      <c r="G4" s="14"/>
      <c r="I4" s="16" t="s">
        <v>10</v>
      </c>
      <c r="J4" s="17"/>
      <c r="K4" s="17"/>
      <c r="L4" s="17"/>
      <c r="M4" s="17"/>
      <c r="N4" s="17"/>
      <c r="O4" s="17"/>
      <c r="P4" s="17"/>
    </row>
    <row r="5" spans="1:16" ht="21" customHeight="1">
      <c r="A5" s="4">
        <v>21064</v>
      </c>
      <c r="B5" s="5">
        <v>5400.9998386972402</v>
      </c>
      <c r="C5" s="7">
        <f t="shared" ref="C5:C68" si="0">AVERAGE(B4:B7)</f>
        <v>5390.2487871155699</v>
      </c>
      <c r="D5" s="9">
        <f>AVERAGE(C4:C5)</f>
        <v>5374.7486536242241</v>
      </c>
      <c r="E5" s="11">
        <f>B5/D5</f>
        <v>1.0048841698030502</v>
      </c>
      <c r="F5" s="13">
        <f>AVERAGE(E5,E9,E13,E17,E21,E25,E29,E33,E37,E41,E45,E49,E53,E57,E61,E65,E69,E73)</f>
        <v>1.0086121246804132</v>
      </c>
      <c r="G5" s="15">
        <f>B5/F5</f>
        <v>5354.8829193468109</v>
      </c>
      <c r="I5" s="18"/>
      <c r="J5" s="18"/>
      <c r="K5" s="18"/>
      <c r="L5" s="18"/>
      <c r="M5" s="18"/>
      <c r="N5" s="18"/>
      <c r="O5" s="18"/>
      <c r="P5" s="18"/>
    </row>
    <row r="6" spans="1:16" ht="21" customHeight="1">
      <c r="A6" s="4">
        <v>21155</v>
      </c>
      <c r="B6" s="5">
        <v>5697.99742862928</v>
      </c>
      <c r="C6" s="7">
        <f t="shared" si="0"/>
        <v>5406.9993274984326</v>
      </c>
      <c r="D6" s="9">
        <f t="shared" ref="D6:D69" si="1">AVERAGE(C5:C6)</f>
        <v>5398.6240573070008</v>
      </c>
      <c r="E6" s="11">
        <f t="shared" ref="E6:E69" si="2">B6/D6</f>
        <v>1.0554536430291122</v>
      </c>
      <c r="F6" s="13">
        <f t="shared" ref="F6:F8" si="3">AVERAGE(E6,E10,E14,E18,E22,E26,E30,E34,E38,E42,E46,E50,E54,E58,E62,E66,E70,E74)</f>
        <v>1.0530914766469071</v>
      </c>
      <c r="G6" s="15">
        <f t="shared" ref="G6:G69" si="4">B6/F6</f>
        <v>5410.7335924624258</v>
      </c>
      <c r="I6" s="16" t="s">
        <v>12</v>
      </c>
      <c r="J6" s="16"/>
      <c r="K6" s="16"/>
      <c r="L6" s="16"/>
      <c r="M6" s="16"/>
      <c r="N6" s="16"/>
      <c r="O6" s="16"/>
      <c r="P6" s="16"/>
    </row>
    <row r="7" spans="1:16" ht="21" customHeight="1">
      <c r="A7" s="4">
        <v>21245</v>
      </c>
      <c r="B7" s="5">
        <v>5120.0002514807102</v>
      </c>
      <c r="C7" s="7">
        <f t="shared" si="0"/>
        <v>5434.4988519497701</v>
      </c>
      <c r="D7" s="9">
        <f t="shared" si="1"/>
        <v>5420.7490897241014</v>
      </c>
      <c r="E7" s="11">
        <f t="shared" si="2"/>
        <v>0.94451895240576456</v>
      </c>
      <c r="F7" s="13">
        <f t="shared" si="3"/>
        <v>0.94269812374846351</v>
      </c>
      <c r="G7" s="15">
        <f t="shared" si="4"/>
        <v>5431.21930817257</v>
      </c>
      <c r="I7" s="19"/>
      <c r="J7" s="19"/>
      <c r="K7" s="19"/>
      <c r="L7" s="19"/>
      <c r="M7" s="19"/>
      <c r="N7" s="19"/>
      <c r="O7" s="19"/>
      <c r="P7" s="19"/>
    </row>
    <row r="8" spans="1:16" ht="21" customHeight="1">
      <c r="A8" s="4">
        <v>21337</v>
      </c>
      <c r="B8" s="5">
        <v>5408.9997911865003</v>
      </c>
      <c r="C8" s="7">
        <f t="shared" si="0"/>
        <v>5457.2488649428851</v>
      </c>
      <c r="D8" s="9">
        <f t="shared" si="1"/>
        <v>5445.8738584463281</v>
      </c>
      <c r="E8" s="11">
        <f t="shared" si="2"/>
        <v>0.99322898983371832</v>
      </c>
      <c r="F8" s="13">
        <f t="shared" si="3"/>
        <v>0.99564723666403898</v>
      </c>
      <c r="G8" s="15">
        <f t="shared" si="4"/>
        <v>5432.6468170690641</v>
      </c>
      <c r="I8" s="24" t="s">
        <v>8</v>
      </c>
      <c r="J8" s="24"/>
      <c r="K8" s="24"/>
      <c r="L8" s="24"/>
      <c r="M8" s="24"/>
      <c r="N8" s="24"/>
      <c r="O8" s="24"/>
      <c r="P8" s="24"/>
    </row>
    <row r="9" spans="1:16" ht="21" customHeight="1">
      <c r="A9" s="4">
        <v>21429</v>
      </c>
      <c r="B9" s="5">
        <v>5510.9979365025902</v>
      </c>
      <c r="C9" s="7">
        <f t="shared" si="0"/>
        <v>5483.249158389197</v>
      </c>
      <c r="D9" s="9">
        <f t="shared" si="1"/>
        <v>5470.249011666041</v>
      </c>
      <c r="E9" s="11">
        <f t="shared" si="2"/>
        <v>1.0074491901099285</v>
      </c>
      <c r="F9" s="13">
        <f>F5</f>
        <v>1.0086121246804132</v>
      </c>
      <c r="G9" s="15">
        <f t="shared" si="4"/>
        <v>5463.9417885728808</v>
      </c>
      <c r="I9" s="24"/>
      <c r="J9" s="24"/>
      <c r="K9" s="24"/>
      <c r="L9" s="24"/>
      <c r="M9" s="24"/>
      <c r="N9" s="24"/>
      <c r="O9" s="24"/>
      <c r="P9" s="24"/>
    </row>
    <row r="10" spans="1:16" ht="21" customHeight="1">
      <c r="A10" s="4">
        <v>21520</v>
      </c>
      <c r="B10" s="5">
        <v>5788.9974806017399</v>
      </c>
      <c r="C10" s="7">
        <f t="shared" si="0"/>
        <v>5537.999312927227</v>
      </c>
      <c r="D10" s="9">
        <f t="shared" si="1"/>
        <v>5510.6242356582115</v>
      </c>
      <c r="E10" s="11">
        <f t="shared" si="2"/>
        <v>1.0505157370633671</v>
      </c>
      <c r="F10" s="13">
        <f t="shared" ref="F10:F73" si="5">F6</f>
        <v>1.0530914766469071</v>
      </c>
      <c r="G10" s="15">
        <f t="shared" si="4"/>
        <v>5497.1458880611026</v>
      </c>
      <c r="I10" s="24"/>
      <c r="J10" s="24"/>
      <c r="K10" s="24"/>
      <c r="L10" s="24"/>
      <c r="M10" s="24"/>
      <c r="N10" s="24"/>
      <c r="O10" s="24"/>
      <c r="P10" s="24"/>
    </row>
    <row r="11" spans="1:16" ht="21" customHeight="1">
      <c r="A11" s="4">
        <v>21610</v>
      </c>
      <c r="B11" s="5">
        <v>5224.0014252659603</v>
      </c>
      <c r="C11" s="7">
        <f t="shared" si="0"/>
        <v>5582.7495078760794</v>
      </c>
      <c r="D11" s="9">
        <f t="shared" si="1"/>
        <v>5560.3744104016532</v>
      </c>
      <c r="E11" s="11">
        <f t="shared" si="2"/>
        <v>0.939505335376976</v>
      </c>
      <c r="F11" s="13">
        <f t="shared" si="5"/>
        <v>0.94269812374846351</v>
      </c>
      <c r="G11" s="15">
        <f t="shared" si="4"/>
        <v>5541.5421900848723</v>
      </c>
      <c r="I11" s="24"/>
      <c r="J11" s="24"/>
      <c r="K11" s="24"/>
      <c r="L11" s="24"/>
      <c r="M11" s="24"/>
      <c r="N11" s="24"/>
      <c r="O11" s="24"/>
      <c r="P11" s="24"/>
    </row>
    <row r="12" spans="1:16" ht="21" customHeight="1">
      <c r="A12" s="4">
        <v>21702</v>
      </c>
      <c r="B12" s="5">
        <v>5628.0004093386196</v>
      </c>
      <c r="C12" s="7">
        <f t="shared" si="0"/>
        <v>5642.7497275915675</v>
      </c>
      <c r="D12" s="9">
        <f t="shared" si="1"/>
        <v>5612.7496177338235</v>
      </c>
      <c r="E12" s="11">
        <f t="shared" si="2"/>
        <v>1.0027171694166814</v>
      </c>
      <c r="F12" s="13">
        <f t="shared" si="5"/>
        <v>0.99564723666403898</v>
      </c>
      <c r="G12" s="15">
        <f t="shared" si="4"/>
        <v>5652.6048605282022</v>
      </c>
      <c r="I12" s="19"/>
      <c r="J12" s="19"/>
      <c r="K12" s="19"/>
      <c r="L12" s="19"/>
      <c r="M12" s="19"/>
      <c r="N12" s="19"/>
      <c r="O12" s="19"/>
      <c r="P12" s="19"/>
    </row>
    <row r="13" spans="1:16" ht="21" customHeight="1">
      <c r="A13" s="4">
        <v>21794</v>
      </c>
      <c r="B13" s="5">
        <v>5689.9987162979996</v>
      </c>
      <c r="C13" s="7">
        <f t="shared" si="0"/>
        <v>5702.4987929491426</v>
      </c>
      <c r="D13" s="9">
        <f t="shared" si="1"/>
        <v>5672.6242602703551</v>
      </c>
      <c r="E13" s="11">
        <f t="shared" si="2"/>
        <v>1.0030628603677016</v>
      </c>
      <c r="F13" s="13">
        <f t="shared" si="5"/>
        <v>1.0086121246804132</v>
      </c>
      <c r="G13" s="15">
        <f t="shared" si="4"/>
        <v>5641.4141542279413</v>
      </c>
      <c r="I13" s="20" t="s">
        <v>9</v>
      </c>
      <c r="J13" s="20"/>
      <c r="K13" s="20"/>
      <c r="L13" s="20"/>
      <c r="M13" s="20"/>
      <c r="N13" s="20"/>
      <c r="O13" s="20"/>
      <c r="P13" s="20"/>
    </row>
    <row r="14" spans="1:16" ht="21" customHeight="1">
      <c r="A14" s="4">
        <v>21885</v>
      </c>
      <c r="B14" s="5">
        <v>6028.9983594636897</v>
      </c>
      <c r="C14" s="7">
        <f t="shared" si="0"/>
        <v>5761.2482510808504</v>
      </c>
      <c r="D14" s="9">
        <f t="shared" si="1"/>
        <v>5731.8735220149965</v>
      </c>
      <c r="E14" s="11">
        <f t="shared" si="2"/>
        <v>1.0518372982773425</v>
      </c>
      <c r="F14" s="13">
        <f t="shared" si="5"/>
        <v>1.0530914766469071</v>
      </c>
      <c r="G14" s="15">
        <f t="shared" si="4"/>
        <v>5725.0471522761773</v>
      </c>
      <c r="I14" s="19"/>
      <c r="J14" s="19"/>
      <c r="K14" s="19"/>
      <c r="L14" s="19"/>
      <c r="M14" s="19"/>
      <c r="N14" s="19"/>
      <c r="O14" s="19"/>
      <c r="P14" s="19"/>
    </row>
    <row r="15" spans="1:16" ht="21" customHeight="1">
      <c r="A15" s="4">
        <v>21976</v>
      </c>
      <c r="B15" s="5">
        <v>5462.9976866962597</v>
      </c>
      <c r="C15" s="7">
        <f t="shared" si="0"/>
        <v>5817.7491603348626</v>
      </c>
      <c r="D15" s="9">
        <f t="shared" si="1"/>
        <v>5789.4987057078561</v>
      </c>
      <c r="E15" s="11">
        <f t="shared" si="2"/>
        <v>0.9436046131783915</v>
      </c>
      <c r="F15" s="13">
        <f t="shared" si="5"/>
        <v>0.94269812374846351</v>
      </c>
      <c r="G15" s="15">
        <f t="shared" si="4"/>
        <v>5795.0658318631913</v>
      </c>
      <c r="I15" s="24" t="s">
        <v>11</v>
      </c>
      <c r="J15" s="24"/>
      <c r="K15" s="24"/>
      <c r="L15" s="24"/>
      <c r="M15" s="24"/>
      <c r="N15" s="24"/>
      <c r="O15" s="24"/>
      <c r="P15" s="24"/>
    </row>
    <row r="16" spans="1:16" ht="21" customHeight="1">
      <c r="A16" s="4">
        <v>22068</v>
      </c>
      <c r="B16" s="5">
        <v>5862.9982418654499</v>
      </c>
      <c r="C16" s="7">
        <f t="shared" si="0"/>
        <v>5865.7501267353673</v>
      </c>
      <c r="D16" s="9">
        <f t="shared" si="1"/>
        <v>5841.749643535115</v>
      </c>
      <c r="E16" s="11">
        <f t="shared" si="2"/>
        <v>1.0036373688752394</v>
      </c>
      <c r="F16" s="13">
        <f t="shared" si="5"/>
        <v>0.99564723666403898</v>
      </c>
      <c r="G16" s="15">
        <f t="shared" si="4"/>
        <v>5888.6300548673144</v>
      </c>
      <c r="I16" s="24"/>
      <c r="J16" s="24"/>
      <c r="K16" s="24"/>
      <c r="L16" s="24"/>
      <c r="M16" s="24"/>
      <c r="N16" s="24"/>
      <c r="O16" s="24"/>
      <c r="P16" s="24"/>
    </row>
    <row r="17" spans="1:16" ht="21" customHeight="1">
      <c r="A17" s="4">
        <v>22160</v>
      </c>
      <c r="B17" s="5">
        <v>5916.0023533140502</v>
      </c>
      <c r="C17" s="7">
        <f t="shared" si="0"/>
        <v>5915.2502528744317</v>
      </c>
      <c r="D17" s="9">
        <f t="shared" si="1"/>
        <v>5890.5001898048995</v>
      </c>
      <c r="E17" s="11">
        <f t="shared" si="2"/>
        <v>1.0043293714773645</v>
      </c>
      <c r="F17" s="13">
        <f t="shared" si="5"/>
        <v>1.0086121246804132</v>
      </c>
      <c r="G17" s="15">
        <f t="shared" si="4"/>
        <v>5865.4880390106182</v>
      </c>
      <c r="I17" s="21"/>
      <c r="J17" s="22"/>
      <c r="K17" s="22"/>
      <c r="L17" s="22"/>
      <c r="M17" s="22"/>
      <c r="N17" s="22"/>
      <c r="O17" s="22"/>
      <c r="P17" s="22"/>
    </row>
    <row r="18" spans="1:16" ht="21" customHeight="1">
      <c r="A18" s="4">
        <v>22251</v>
      </c>
      <c r="B18" s="5">
        <v>6221.0022250657103</v>
      </c>
      <c r="C18" s="7">
        <f t="shared" si="0"/>
        <v>5953.5008966123796</v>
      </c>
      <c r="D18" s="9">
        <f t="shared" si="1"/>
        <v>5934.3755747434061</v>
      </c>
      <c r="E18" s="11">
        <f t="shared" si="2"/>
        <v>1.0482993782095933</v>
      </c>
      <c r="F18" s="13">
        <f t="shared" si="5"/>
        <v>1.0530914766469071</v>
      </c>
      <c r="G18" s="15">
        <f t="shared" si="4"/>
        <v>5907.3711667230227</v>
      </c>
      <c r="I18" s="16" t="s">
        <v>13</v>
      </c>
      <c r="J18" s="16"/>
      <c r="K18" s="16"/>
      <c r="L18" s="16"/>
      <c r="M18" s="16"/>
      <c r="N18" s="16"/>
      <c r="O18" s="16"/>
      <c r="P18" s="23"/>
    </row>
    <row r="19" spans="1:16" ht="21" customHeight="1">
      <c r="A19" s="4">
        <v>22341</v>
      </c>
      <c r="B19" s="5">
        <v>5660.99819125252</v>
      </c>
      <c r="C19" s="7">
        <f t="shared" si="0"/>
        <v>5996.7502730815704</v>
      </c>
      <c r="D19" s="9">
        <f t="shared" si="1"/>
        <v>5975.1255848469755</v>
      </c>
      <c r="E19" s="11">
        <f t="shared" si="2"/>
        <v>0.94742748263047594</v>
      </c>
      <c r="F19" s="13">
        <f t="shared" si="5"/>
        <v>0.94269812374846351</v>
      </c>
      <c r="G19" s="15">
        <f t="shared" si="4"/>
        <v>6005.1017909557459</v>
      </c>
    </row>
    <row r="20" spans="1:16" ht="21" customHeight="1">
      <c r="A20" s="4">
        <v>22433</v>
      </c>
      <c r="B20" s="5">
        <v>6016.0008168172399</v>
      </c>
      <c r="C20" s="7">
        <f t="shared" si="0"/>
        <v>6030.9997736800542</v>
      </c>
      <c r="D20" s="9">
        <f t="shared" si="1"/>
        <v>6013.8750233808123</v>
      </c>
      <c r="E20" s="11">
        <f t="shared" si="2"/>
        <v>1.0003534814787742</v>
      </c>
      <c r="F20" s="13">
        <f t="shared" si="5"/>
        <v>0.99564723666403898</v>
      </c>
      <c r="G20" s="15">
        <f t="shared" si="4"/>
        <v>6042.301525361655</v>
      </c>
    </row>
    <row r="21" spans="1:16" ht="21" customHeight="1">
      <c r="A21" s="4">
        <v>22525</v>
      </c>
      <c r="B21" s="5">
        <v>6088.9998591908097</v>
      </c>
      <c r="C21" s="7">
        <f t="shared" si="0"/>
        <v>6053.0002128899196</v>
      </c>
      <c r="D21" s="9">
        <f t="shared" si="1"/>
        <v>6041.9999932849869</v>
      </c>
      <c r="E21" s="11">
        <f t="shared" si="2"/>
        <v>1.0077788589801486</v>
      </c>
      <c r="F21" s="13">
        <f t="shared" si="5"/>
        <v>1.0086121246804132</v>
      </c>
      <c r="G21" s="15">
        <f t="shared" si="4"/>
        <v>6037.0083902373854</v>
      </c>
    </row>
    <row r="22" spans="1:16" ht="21" customHeight="1">
      <c r="A22" s="4">
        <v>22616</v>
      </c>
      <c r="B22" s="5">
        <v>6358.00022745965</v>
      </c>
      <c r="C22" s="7">
        <f t="shared" si="0"/>
        <v>6087.4996616620174</v>
      </c>
      <c r="D22" s="9">
        <f t="shared" si="1"/>
        <v>6070.2499372759685</v>
      </c>
      <c r="E22" s="11">
        <f t="shared" si="2"/>
        <v>1.0474033677619556</v>
      </c>
      <c r="F22" s="13">
        <f t="shared" si="5"/>
        <v>1.0530914766469071</v>
      </c>
      <c r="G22" s="15">
        <f t="shared" si="4"/>
        <v>6037.4624317574226</v>
      </c>
    </row>
    <row r="23" spans="1:16" ht="21" customHeight="1">
      <c r="A23" s="4">
        <v>22706</v>
      </c>
      <c r="B23" s="5">
        <v>5748.9999480919796</v>
      </c>
      <c r="C23" s="7">
        <f t="shared" si="0"/>
        <v>6113.7500578116278</v>
      </c>
      <c r="D23" s="9">
        <f t="shared" si="1"/>
        <v>6100.6248597368231</v>
      </c>
      <c r="E23" s="11">
        <f t="shared" si="2"/>
        <v>0.94236247602020029</v>
      </c>
      <c r="F23" s="13">
        <f t="shared" si="5"/>
        <v>0.94269812374846351</v>
      </c>
      <c r="G23" s="15">
        <f t="shared" si="4"/>
        <v>6098.4527318587971</v>
      </c>
    </row>
    <row r="24" spans="1:16" ht="21" customHeight="1">
      <c r="A24" s="4">
        <v>22798</v>
      </c>
      <c r="B24" s="5">
        <v>6153.9986119056302</v>
      </c>
      <c r="C24" s="7">
        <f t="shared" si="0"/>
        <v>6146.4996568371471</v>
      </c>
      <c r="D24" s="9">
        <f t="shared" si="1"/>
        <v>6130.1248573243874</v>
      </c>
      <c r="E24" s="11">
        <f t="shared" si="2"/>
        <v>1.0038944972797279</v>
      </c>
      <c r="F24" s="13">
        <f t="shared" si="5"/>
        <v>0.99564723666403898</v>
      </c>
      <c r="G24" s="15">
        <f t="shared" si="4"/>
        <v>6180.9026182052994</v>
      </c>
    </row>
    <row r="25" spans="1:16" ht="21" customHeight="1">
      <c r="A25" s="4">
        <v>22890</v>
      </c>
      <c r="B25" s="5">
        <v>6194.0014437892496</v>
      </c>
      <c r="C25" s="7">
        <f t="shared" si="0"/>
        <v>6175.7500667447821</v>
      </c>
      <c r="D25" s="9">
        <f t="shared" si="1"/>
        <v>6161.1248617909641</v>
      </c>
      <c r="E25" s="11">
        <f t="shared" si="2"/>
        <v>1.0053361330496926</v>
      </c>
      <c r="F25" s="13">
        <f t="shared" si="5"/>
        <v>1.0086121246804132</v>
      </c>
      <c r="G25" s="15">
        <f t="shared" si="4"/>
        <v>6141.1134094306753</v>
      </c>
    </row>
    <row r="26" spans="1:16" ht="21" customHeight="1">
      <c r="A26" s="4">
        <v>22981</v>
      </c>
      <c r="B26" s="5">
        <v>6488.9986235617298</v>
      </c>
      <c r="C26" s="7">
        <f t="shared" si="0"/>
        <v>6229.0000894339046</v>
      </c>
      <c r="D26" s="9">
        <f t="shared" si="1"/>
        <v>6202.3750780893433</v>
      </c>
      <c r="E26" s="11">
        <f t="shared" si="2"/>
        <v>1.0462119013867639</v>
      </c>
      <c r="F26" s="13">
        <f t="shared" si="5"/>
        <v>1.0530914766469071</v>
      </c>
      <c r="G26" s="15">
        <f t="shared" si="4"/>
        <v>6161.8565599096937</v>
      </c>
    </row>
    <row r="27" spans="1:16" ht="21" customHeight="1">
      <c r="A27" s="4">
        <v>23071</v>
      </c>
      <c r="B27" s="5">
        <v>5866.0015877225196</v>
      </c>
      <c r="C27" s="7">
        <f t="shared" si="0"/>
        <v>6308.9992912507068</v>
      </c>
      <c r="D27" s="9">
        <f t="shared" si="1"/>
        <v>6268.9996903423053</v>
      </c>
      <c r="E27" s="11">
        <f t="shared" si="2"/>
        <v>0.93571572459309205</v>
      </c>
      <c r="F27" s="13">
        <f t="shared" si="5"/>
        <v>0.94269812374846351</v>
      </c>
      <c r="G27" s="15">
        <f t="shared" si="4"/>
        <v>6222.5663125300989</v>
      </c>
    </row>
    <row r="28" spans="1:16" ht="21" customHeight="1">
      <c r="A28" s="4">
        <v>23163</v>
      </c>
      <c r="B28" s="5">
        <v>6366.9987026621202</v>
      </c>
      <c r="C28" s="7">
        <f t="shared" si="0"/>
        <v>6366.2496457646921</v>
      </c>
      <c r="D28" s="9">
        <f t="shared" si="1"/>
        <v>6337.6244685076999</v>
      </c>
      <c r="E28" s="11">
        <f t="shared" si="2"/>
        <v>1.0046348966084033</v>
      </c>
      <c r="F28" s="13">
        <f t="shared" si="5"/>
        <v>0.99564723666403898</v>
      </c>
      <c r="G28" s="15">
        <f t="shared" si="4"/>
        <v>6394.8339012068536</v>
      </c>
    </row>
    <row r="29" spans="1:16" ht="21" customHeight="1">
      <c r="A29" s="4">
        <v>23255</v>
      </c>
      <c r="B29" s="5">
        <v>6513.9982510564596</v>
      </c>
      <c r="C29" s="7">
        <f t="shared" si="0"/>
        <v>6430.4995141726667</v>
      </c>
      <c r="D29" s="9">
        <f t="shared" si="1"/>
        <v>6398.3745799686794</v>
      </c>
      <c r="E29" s="11">
        <f t="shared" si="2"/>
        <v>1.0180707880794853</v>
      </c>
      <c r="F29" s="13">
        <f t="shared" si="5"/>
        <v>1.0086121246804132</v>
      </c>
      <c r="G29" s="15">
        <f t="shared" si="4"/>
        <v>6458.3778953881529</v>
      </c>
    </row>
    <row r="30" spans="1:16" ht="21" customHeight="1">
      <c r="A30" s="4">
        <v>23346</v>
      </c>
      <c r="B30" s="5">
        <v>6718.0000416176699</v>
      </c>
      <c r="C30" s="7">
        <f t="shared" si="0"/>
        <v>6468.7503467658971</v>
      </c>
      <c r="D30" s="9">
        <f t="shared" si="1"/>
        <v>6449.6249304692819</v>
      </c>
      <c r="E30" s="11">
        <f t="shared" si="2"/>
        <v>1.0416109640547517</v>
      </c>
      <c r="F30" s="13">
        <f t="shared" si="5"/>
        <v>1.0530914766469071</v>
      </c>
      <c r="G30" s="15">
        <f t="shared" si="4"/>
        <v>6379.312899775905</v>
      </c>
    </row>
    <row r="31" spans="1:16" ht="21" customHeight="1">
      <c r="A31" s="4">
        <v>23437</v>
      </c>
      <c r="B31" s="5">
        <v>6123.00106135442</v>
      </c>
      <c r="C31" s="7">
        <f t="shared" si="0"/>
        <v>6503.0010517333794</v>
      </c>
      <c r="D31" s="9">
        <f t="shared" si="1"/>
        <v>6485.8756992496383</v>
      </c>
      <c r="E31" s="11">
        <f t="shared" si="2"/>
        <v>0.94405155838290278</v>
      </c>
      <c r="F31" s="13">
        <f t="shared" si="5"/>
        <v>0.94269812374846351</v>
      </c>
      <c r="G31" s="15">
        <f t="shared" si="4"/>
        <v>6495.1874912060357</v>
      </c>
    </row>
    <row r="32" spans="1:16" ht="21" customHeight="1">
      <c r="A32" s="4">
        <v>23529</v>
      </c>
      <c r="B32" s="5">
        <v>6520.0020330350399</v>
      </c>
      <c r="C32" s="7">
        <f t="shared" si="0"/>
        <v>6547.2505777676015</v>
      </c>
      <c r="D32" s="9">
        <f t="shared" si="1"/>
        <v>6525.1258147504905</v>
      </c>
      <c r="E32" s="11">
        <f t="shared" si="2"/>
        <v>0.99921476123818675</v>
      </c>
      <c r="F32" s="13">
        <f t="shared" si="5"/>
        <v>0.99564723666403898</v>
      </c>
      <c r="G32" s="15">
        <f t="shared" si="4"/>
        <v>6548.5061304248693</v>
      </c>
    </row>
    <row r="33" spans="1:7" ht="21" customHeight="1">
      <c r="A33" s="4">
        <v>23621</v>
      </c>
      <c r="B33" s="5">
        <v>6651.0010709263897</v>
      </c>
      <c r="C33" s="7">
        <f t="shared" si="0"/>
        <v>6565.2502667782901</v>
      </c>
      <c r="D33" s="9">
        <f t="shared" si="1"/>
        <v>6556.2504222729458</v>
      </c>
      <c r="E33" s="11">
        <f t="shared" si="2"/>
        <v>1.0144519569190884</v>
      </c>
      <c r="F33" s="13">
        <f t="shared" si="5"/>
        <v>1.0086121246804132</v>
      </c>
      <c r="G33" s="15">
        <f t="shared" si="4"/>
        <v>6594.2109044483404</v>
      </c>
    </row>
    <row r="34" spans="1:7" ht="21" customHeight="1">
      <c r="A34" s="4">
        <v>23712</v>
      </c>
      <c r="B34" s="5">
        <v>6894.99814575456</v>
      </c>
      <c r="C34" s="7">
        <f t="shared" si="0"/>
        <v>6583.2504318500596</v>
      </c>
      <c r="D34" s="9">
        <f t="shared" si="1"/>
        <v>6574.2503493141749</v>
      </c>
      <c r="E34" s="11">
        <f t="shared" si="2"/>
        <v>1.0487884974556598</v>
      </c>
      <c r="F34" s="13">
        <f t="shared" si="5"/>
        <v>1.0530914766469071</v>
      </c>
      <c r="G34" s="15">
        <f t="shared" si="4"/>
        <v>6547.38766636737</v>
      </c>
    </row>
    <row r="35" spans="1:7" ht="21" customHeight="1">
      <c r="A35" s="4">
        <v>23802</v>
      </c>
      <c r="B35" s="5">
        <v>6194.9998173971699</v>
      </c>
      <c r="C35" s="7">
        <f t="shared" si="0"/>
        <v>6612.9999395389805</v>
      </c>
      <c r="D35" s="9">
        <f t="shared" si="1"/>
        <v>6598.12518569452</v>
      </c>
      <c r="E35" s="11">
        <f t="shared" si="2"/>
        <v>0.93890304337187003</v>
      </c>
      <c r="F35" s="13">
        <f t="shared" si="5"/>
        <v>0.94269812374846351</v>
      </c>
      <c r="G35" s="15">
        <f t="shared" si="4"/>
        <v>6571.5626894046491</v>
      </c>
    </row>
    <row r="36" spans="1:7" ht="21" customHeight="1">
      <c r="A36" s="4">
        <v>23894</v>
      </c>
      <c r="B36" s="5">
        <v>6592.0026933221197</v>
      </c>
      <c r="C36" s="7">
        <f t="shared" si="0"/>
        <v>6640.5007448735478</v>
      </c>
      <c r="D36" s="9">
        <f t="shared" si="1"/>
        <v>6626.7503422062637</v>
      </c>
      <c r="E36" s="11">
        <f t="shared" si="2"/>
        <v>0.99475645722416406</v>
      </c>
      <c r="F36" s="13">
        <f t="shared" si="5"/>
        <v>0.99564723666403898</v>
      </c>
      <c r="G36" s="15">
        <f t="shared" si="4"/>
        <v>6620.8215626740675</v>
      </c>
    </row>
    <row r="37" spans="1:7" ht="21" customHeight="1">
      <c r="A37" s="4">
        <v>23986</v>
      </c>
      <c r="B37" s="5">
        <v>6769.9991016820704</v>
      </c>
      <c r="C37" s="7">
        <f t="shared" si="0"/>
        <v>6687.5008891448779</v>
      </c>
      <c r="D37" s="9">
        <f t="shared" si="1"/>
        <v>6664.0008170092133</v>
      </c>
      <c r="E37" s="11">
        <f t="shared" si="2"/>
        <v>1.0159061031928909</v>
      </c>
      <c r="F37" s="13">
        <f t="shared" si="5"/>
        <v>1.0086121246804132</v>
      </c>
      <c r="G37" s="15">
        <f t="shared" si="4"/>
        <v>6712.1928598936865</v>
      </c>
    </row>
    <row r="38" spans="1:7" ht="21" customHeight="1">
      <c r="A38" s="4">
        <v>24077</v>
      </c>
      <c r="B38" s="5">
        <v>7005.0013670928302</v>
      </c>
      <c r="C38" s="7">
        <f t="shared" si="0"/>
        <v>6743.5005668843605</v>
      </c>
      <c r="D38" s="9">
        <f t="shared" si="1"/>
        <v>6715.5007280146192</v>
      </c>
      <c r="E38" s="11">
        <f t="shared" si="2"/>
        <v>1.0431093154186581</v>
      </c>
      <c r="F38" s="13">
        <f t="shared" si="5"/>
        <v>1.0530914766469071</v>
      </c>
      <c r="G38" s="15">
        <f t="shared" si="4"/>
        <v>6651.8450888968209</v>
      </c>
    </row>
    <row r="39" spans="1:7" ht="21" customHeight="1">
      <c r="A39" s="4">
        <v>24167</v>
      </c>
      <c r="B39" s="5">
        <v>6383.0003944824903</v>
      </c>
      <c r="C39" s="7">
        <f t="shared" si="0"/>
        <v>6771.5001264419898</v>
      </c>
      <c r="D39" s="9">
        <f t="shared" si="1"/>
        <v>6757.5003466631752</v>
      </c>
      <c r="E39" s="11">
        <f t="shared" si="2"/>
        <v>0.94458010610896803</v>
      </c>
      <c r="F39" s="13">
        <f t="shared" si="5"/>
        <v>0.94269812374846351</v>
      </c>
      <c r="G39" s="15">
        <f t="shared" si="4"/>
        <v>6770.9908757446956</v>
      </c>
    </row>
    <row r="40" spans="1:7" ht="21" customHeight="1">
      <c r="A40" s="4">
        <v>24259</v>
      </c>
      <c r="B40" s="5">
        <v>6816.0014042800503</v>
      </c>
      <c r="C40" s="7">
        <f t="shared" si="0"/>
        <v>6787.2496344269621</v>
      </c>
      <c r="D40" s="9">
        <f t="shared" si="1"/>
        <v>6779.3748804344759</v>
      </c>
      <c r="E40" s="11">
        <f t="shared" si="2"/>
        <v>1.0054026402863898</v>
      </c>
      <c r="F40" s="13">
        <f t="shared" si="5"/>
        <v>0.99564723666403898</v>
      </c>
      <c r="G40" s="15">
        <f t="shared" si="4"/>
        <v>6845.7995495647338</v>
      </c>
    </row>
    <row r="41" spans="1:7" ht="21" customHeight="1">
      <c r="A41" s="4">
        <v>24351</v>
      </c>
      <c r="B41" s="5">
        <v>6881.9973399125902</v>
      </c>
      <c r="C41" s="7">
        <f t="shared" si="0"/>
        <v>6798.7502277580861</v>
      </c>
      <c r="D41" s="9">
        <f t="shared" si="1"/>
        <v>6792.9999310925241</v>
      </c>
      <c r="E41" s="11">
        <f t="shared" si="2"/>
        <v>1.0131013410456127</v>
      </c>
      <c r="F41" s="13">
        <f t="shared" si="5"/>
        <v>1.0086121246804132</v>
      </c>
      <c r="G41" s="15">
        <f t="shared" si="4"/>
        <v>6823.2347911673241</v>
      </c>
    </row>
    <row r="42" spans="1:7" ht="21" customHeight="1">
      <c r="A42" s="4">
        <v>24442</v>
      </c>
      <c r="B42" s="5">
        <v>7067.9993990327202</v>
      </c>
      <c r="C42" s="7">
        <f t="shared" si="0"/>
        <v>6810.9998837668973</v>
      </c>
      <c r="D42" s="9">
        <f t="shared" si="1"/>
        <v>6804.8750557624917</v>
      </c>
      <c r="E42" s="11">
        <f t="shared" si="2"/>
        <v>1.0386670351937484</v>
      </c>
      <c r="F42" s="13">
        <f t="shared" si="5"/>
        <v>1.0530914766469071</v>
      </c>
      <c r="G42" s="15">
        <f t="shared" si="4"/>
        <v>6711.6670828421893</v>
      </c>
    </row>
    <row r="43" spans="1:7" ht="21" customHeight="1">
      <c r="A43" s="4">
        <v>24532</v>
      </c>
      <c r="B43" s="5">
        <v>6429.00276780698</v>
      </c>
      <c r="C43" s="7">
        <f t="shared" si="0"/>
        <v>6847.7502023529078</v>
      </c>
      <c r="D43" s="9">
        <f t="shared" si="1"/>
        <v>6829.375043059903</v>
      </c>
      <c r="E43" s="11">
        <f t="shared" si="2"/>
        <v>0.94137497608074894</v>
      </c>
      <c r="F43" s="13">
        <f t="shared" si="5"/>
        <v>0.94269812374846351</v>
      </c>
      <c r="G43" s="15">
        <f t="shared" si="4"/>
        <v>6819.7895019067691</v>
      </c>
    </row>
    <row r="44" spans="1:7" ht="21" customHeight="1">
      <c r="A44" s="4">
        <v>24624</v>
      </c>
      <c r="B44" s="5">
        <v>6865.0000283153004</v>
      </c>
      <c r="C44" s="7">
        <f t="shared" si="0"/>
        <v>6908.2500834272405</v>
      </c>
      <c r="D44" s="9">
        <f t="shared" si="1"/>
        <v>6878.0001428900741</v>
      </c>
      <c r="E44" s="11">
        <f t="shared" si="2"/>
        <v>0.99810989905427494</v>
      </c>
      <c r="F44" s="13">
        <f t="shared" si="5"/>
        <v>0.99564723666403898</v>
      </c>
      <c r="G44" s="15">
        <f t="shared" si="4"/>
        <v>6895.0123854275871</v>
      </c>
    </row>
    <row r="45" spans="1:7" ht="21" customHeight="1">
      <c r="A45" s="4">
        <v>24716</v>
      </c>
      <c r="B45" s="5">
        <v>7028.9986142566304</v>
      </c>
      <c r="C45" s="7">
        <f t="shared" si="0"/>
        <v>6980.4994018799125</v>
      </c>
      <c r="D45" s="9">
        <f t="shared" si="1"/>
        <v>6944.3747426535765</v>
      </c>
      <c r="E45" s="11">
        <f t="shared" si="2"/>
        <v>1.012185959822024</v>
      </c>
      <c r="F45" s="13">
        <f t="shared" si="5"/>
        <v>1.0086121246804132</v>
      </c>
      <c r="G45" s="15">
        <f t="shared" si="4"/>
        <v>6968.980882005384</v>
      </c>
    </row>
    <row r="46" spans="1:7" ht="21" customHeight="1">
      <c r="A46" s="4">
        <v>24807</v>
      </c>
      <c r="B46" s="5">
        <v>7309.9989233300503</v>
      </c>
      <c r="C46" s="7">
        <f t="shared" si="0"/>
        <v>7006.2500601046731</v>
      </c>
      <c r="D46" s="9">
        <f t="shared" si="1"/>
        <v>6993.3747309922928</v>
      </c>
      <c r="E46" s="11">
        <f t="shared" si="2"/>
        <v>1.0452748786554487</v>
      </c>
      <c r="F46" s="13">
        <f t="shared" si="5"/>
        <v>1.0530914766469071</v>
      </c>
      <c r="G46" s="15">
        <f t="shared" si="4"/>
        <v>6941.4662310300255</v>
      </c>
    </row>
    <row r="47" spans="1:7" ht="21" customHeight="1">
      <c r="A47" s="4">
        <v>24898</v>
      </c>
      <c r="B47" s="5">
        <v>6718.0000416176699</v>
      </c>
      <c r="C47" s="7">
        <f t="shared" si="0"/>
        <v>7027.7508946085154</v>
      </c>
      <c r="D47" s="9">
        <f t="shared" si="1"/>
        <v>7017.0004773565943</v>
      </c>
      <c r="E47" s="11">
        <f t="shared" si="2"/>
        <v>0.95738913846396623</v>
      </c>
      <c r="F47" s="13">
        <f t="shared" si="5"/>
        <v>0.94269812374846351</v>
      </c>
      <c r="G47" s="15">
        <f t="shared" si="4"/>
        <v>7126.3534660542164</v>
      </c>
    </row>
    <row r="48" spans="1:7" ht="21" customHeight="1">
      <c r="A48" s="4">
        <v>24990</v>
      </c>
      <c r="B48" s="5">
        <v>6968.0026612143402</v>
      </c>
      <c r="C48" s="7">
        <f t="shared" si="0"/>
        <v>7057.7517266414179</v>
      </c>
      <c r="D48" s="9">
        <f t="shared" si="1"/>
        <v>7042.7513106249662</v>
      </c>
      <c r="E48" s="11">
        <f t="shared" si="2"/>
        <v>0.98938644201480497</v>
      </c>
      <c r="F48" s="13">
        <f t="shared" si="5"/>
        <v>0.99564723666403898</v>
      </c>
      <c r="G48" s="15">
        <f t="shared" si="4"/>
        <v>6998.4653244867604</v>
      </c>
    </row>
    <row r="49" spans="1:7" ht="21" customHeight="1">
      <c r="A49" s="4">
        <v>25082</v>
      </c>
      <c r="B49" s="5">
        <v>7115.0019522720004</v>
      </c>
      <c r="C49" s="7">
        <f t="shared" si="0"/>
        <v>7055.0022658620983</v>
      </c>
      <c r="D49" s="9">
        <f t="shared" si="1"/>
        <v>7056.3769962517581</v>
      </c>
      <c r="E49" s="11">
        <f t="shared" si="2"/>
        <v>1.0083080816191345</v>
      </c>
      <c r="F49" s="13">
        <f t="shared" si="5"/>
        <v>1.0086121246804132</v>
      </c>
      <c r="G49" s="15">
        <f t="shared" si="4"/>
        <v>7054.2498728403107</v>
      </c>
    </row>
    <row r="50" spans="1:7" ht="21" customHeight="1">
      <c r="A50" s="4">
        <v>25173</v>
      </c>
      <c r="B50" s="5">
        <v>7430.0022514616603</v>
      </c>
      <c r="C50" s="7">
        <f t="shared" si="0"/>
        <v>7082.2508607916952</v>
      </c>
      <c r="D50" s="9">
        <f t="shared" si="1"/>
        <v>7068.6265633268968</v>
      </c>
      <c r="E50" s="11">
        <f t="shared" si="2"/>
        <v>1.0511238901782753</v>
      </c>
      <c r="F50" s="13">
        <f t="shared" si="5"/>
        <v>1.0530914766469071</v>
      </c>
      <c r="G50" s="15">
        <f t="shared" si="4"/>
        <v>7055.4196062047131</v>
      </c>
    </row>
    <row r="51" spans="1:7" ht="21" customHeight="1">
      <c r="A51" s="4">
        <v>25263</v>
      </c>
      <c r="B51" s="5">
        <v>6707.0021985003896</v>
      </c>
      <c r="C51" s="7">
        <f t="shared" si="0"/>
        <v>7098.7509679088371</v>
      </c>
      <c r="D51" s="9">
        <f t="shared" si="1"/>
        <v>7090.5009143502666</v>
      </c>
      <c r="E51" s="11">
        <f t="shared" si="2"/>
        <v>0.94591373437753534</v>
      </c>
      <c r="F51" s="13">
        <f t="shared" si="5"/>
        <v>0.94269812374846351</v>
      </c>
      <c r="G51" s="15">
        <f t="shared" si="4"/>
        <v>7114.687119383716</v>
      </c>
    </row>
    <row r="52" spans="1:7" ht="21" customHeight="1">
      <c r="A52" s="4">
        <v>25355</v>
      </c>
      <c r="B52" s="5">
        <v>7076.9970409327298</v>
      </c>
      <c r="C52" s="7">
        <f t="shared" si="0"/>
        <v>7145.5006673441421</v>
      </c>
      <c r="D52" s="9">
        <f t="shared" si="1"/>
        <v>7122.1258176264892</v>
      </c>
      <c r="E52" s="11">
        <f t="shared" si="2"/>
        <v>0.99366358053067938</v>
      </c>
      <c r="F52" s="13">
        <f t="shared" si="5"/>
        <v>0.99564723666403898</v>
      </c>
      <c r="G52" s="15">
        <f t="shared" si="4"/>
        <v>7107.9362050403797</v>
      </c>
    </row>
    <row r="53" spans="1:7" ht="21" customHeight="1">
      <c r="A53" s="4">
        <v>25447</v>
      </c>
      <c r="B53" s="5">
        <v>7181.0023807405696</v>
      </c>
      <c r="C53" s="7">
        <f t="shared" si="0"/>
        <v>7162.7500505068565</v>
      </c>
      <c r="D53" s="9">
        <f t="shared" si="1"/>
        <v>7154.1253589254993</v>
      </c>
      <c r="E53" s="11">
        <f t="shared" si="2"/>
        <v>1.00375685642432</v>
      </c>
      <c r="F53" s="13">
        <f t="shared" si="5"/>
        <v>1.0086121246804132</v>
      </c>
      <c r="G53" s="15">
        <f t="shared" si="4"/>
        <v>7119.6867507575598</v>
      </c>
    </row>
    <row r="54" spans="1:7" ht="21" customHeight="1">
      <c r="A54" s="4">
        <v>25538</v>
      </c>
      <c r="B54" s="5">
        <v>7617.0010492028796</v>
      </c>
      <c r="C54" s="7">
        <f t="shared" si="0"/>
        <v>7198.7503072089194</v>
      </c>
      <c r="D54" s="9">
        <f t="shared" si="1"/>
        <v>7180.7501788578884</v>
      </c>
      <c r="E54" s="11">
        <f t="shared" si="2"/>
        <v>1.0607528265820241</v>
      </c>
      <c r="F54" s="13">
        <f t="shared" si="5"/>
        <v>1.0530914766469071</v>
      </c>
      <c r="G54" s="15">
        <f t="shared" si="4"/>
        <v>7232.9908826683986</v>
      </c>
    </row>
    <row r="55" spans="1:7" ht="21" customHeight="1">
      <c r="A55" s="4">
        <v>25628</v>
      </c>
      <c r="B55" s="5">
        <v>6775.9997311512498</v>
      </c>
      <c r="C55" s="7">
        <f t="shared" si="0"/>
        <v>7259.9996749106122</v>
      </c>
      <c r="D55" s="9">
        <f t="shared" si="1"/>
        <v>7229.3749910597653</v>
      </c>
      <c r="E55" s="11">
        <f t="shared" si="2"/>
        <v>0.9372870738522785</v>
      </c>
      <c r="F55" s="13">
        <f t="shared" si="5"/>
        <v>0.94269812374846351</v>
      </c>
      <c r="G55" s="15">
        <f t="shared" si="4"/>
        <v>7187.8786649195281</v>
      </c>
    </row>
    <row r="56" spans="1:7" ht="21" customHeight="1">
      <c r="A56" s="4">
        <v>25720</v>
      </c>
      <c r="B56" s="5">
        <v>7220.9980677409803</v>
      </c>
      <c r="C56" s="7">
        <f t="shared" si="0"/>
        <v>7302.2484899063993</v>
      </c>
      <c r="D56" s="9">
        <f t="shared" si="1"/>
        <v>7281.1240824085053</v>
      </c>
      <c r="E56" s="11">
        <f t="shared" si="2"/>
        <v>0.99174220711156513</v>
      </c>
      <c r="F56" s="13">
        <f t="shared" si="5"/>
        <v>0.99564723666403898</v>
      </c>
      <c r="G56" s="15">
        <f t="shared" si="4"/>
        <v>7252.5667744885832</v>
      </c>
    </row>
    <row r="57" spans="1:7" ht="21" customHeight="1">
      <c r="A57" s="4">
        <v>25812</v>
      </c>
      <c r="B57" s="5">
        <v>7425.9998515473399</v>
      </c>
      <c r="C57" s="7">
        <f t="shared" si="0"/>
        <v>7321.9978070111656</v>
      </c>
      <c r="D57" s="9">
        <f t="shared" si="1"/>
        <v>7312.1231484587825</v>
      </c>
      <c r="E57" s="11">
        <f t="shared" si="2"/>
        <v>1.0155736850674568</v>
      </c>
      <c r="F57" s="13">
        <f t="shared" si="5"/>
        <v>1.0086121246804132</v>
      </c>
      <c r="G57" s="15">
        <f t="shared" si="4"/>
        <v>7362.5922887852721</v>
      </c>
    </row>
    <row r="58" spans="1:7" ht="21" customHeight="1">
      <c r="A58" s="4">
        <v>25903</v>
      </c>
      <c r="B58" s="5">
        <v>7785.99630918603</v>
      </c>
      <c r="C58" s="7">
        <f t="shared" si="0"/>
        <v>7350.4980497303504</v>
      </c>
      <c r="D58" s="9">
        <f t="shared" si="1"/>
        <v>7336.247928370758</v>
      </c>
      <c r="E58" s="11">
        <f t="shared" si="2"/>
        <v>1.0613049593206909</v>
      </c>
      <c r="F58" s="13">
        <f t="shared" si="5"/>
        <v>1.0530914766469071</v>
      </c>
      <c r="G58" s="15">
        <f t="shared" si="4"/>
        <v>7393.4662675050886</v>
      </c>
    </row>
    <row r="59" spans="1:7" ht="21" customHeight="1">
      <c r="A59" s="4">
        <v>25993</v>
      </c>
      <c r="B59" s="5">
        <v>6854.9969995703104</v>
      </c>
      <c r="C59" s="7">
        <f t="shared" si="0"/>
        <v>7360.7473131486122</v>
      </c>
      <c r="D59" s="9">
        <f t="shared" si="1"/>
        <v>7355.6226814394813</v>
      </c>
      <c r="E59" s="11">
        <f t="shared" si="2"/>
        <v>0.93193972780409129</v>
      </c>
      <c r="F59" s="13">
        <f t="shared" si="5"/>
        <v>0.94269812374846351</v>
      </c>
      <c r="G59" s="15">
        <f t="shared" si="4"/>
        <v>7271.6777798524636</v>
      </c>
    </row>
    <row r="60" spans="1:7" ht="21" customHeight="1">
      <c r="A60" s="4">
        <v>26085</v>
      </c>
      <c r="B60" s="5">
        <v>7334.9990386177196</v>
      </c>
      <c r="C60" s="7">
        <f t="shared" si="0"/>
        <v>7402.2473121380517</v>
      </c>
      <c r="D60" s="9">
        <f t="shared" si="1"/>
        <v>7381.4973126433324</v>
      </c>
      <c r="E60" s="11">
        <f t="shared" si="2"/>
        <v>0.99370069891565649</v>
      </c>
      <c r="F60" s="13">
        <f t="shared" si="5"/>
        <v>0.99564723666403898</v>
      </c>
      <c r="G60" s="15">
        <f t="shared" si="4"/>
        <v>7367.0661339793051</v>
      </c>
    </row>
    <row r="61" spans="1:7" ht="21" customHeight="1">
      <c r="A61" s="4">
        <v>26177</v>
      </c>
      <c r="B61" s="5">
        <v>7466.9969052203896</v>
      </c>
      <c r="C61" s="7">
        <f t="shared" si="0"/>
        <v>7475.2478037935753</v>
      </c>
      <c r="D61" s="9">
        <f t="shared" si="1"/>
        <v>7438.747557965813</v>
      </c>
      <c r="E61" s="11">
        <f t="shared" si="2"/>
        <v>1.0037975945593591</v>
      </c>
      <c r="F61" s="13">
        <f t="shared" si="5"/>
        <v>1.0086121246804132</v>
      </c>
      <c r="G61" s="15">
        <f t="shared" si="4"/>
        <v>7403.2392854551172</v>
      </c>
    </row>
    <row r="62" spans="1:7" ht="21" customHeight="1">
      <c r="A62" s="4">
        <v>26268</v>
      </c>
      <c r="B62" s="5">
        <v>7951.9963051437899</v>
      </c>
      <c r="C62" s="7">
        <f t="shared" si="0"/>
        <v>7550.4977016387875</v>
      </c>
      <c r="D62" s="9">
        <f t="shared" si="1"/>
        <v>7512.8727527161809</v>
      </c>
      <c r="E62" s="11">
        <f t="shared" si="2"/>
        <v>1.0584494862193492</v>
      </c>
      <c r="F62" s="13">
        <f t="shared" si="5"/>
        <v>1.0530914766469071</v>
      </c>
      <c r="G62" s="15">
        <f t="shared" si="4"/>
        <v>7551.097394182053</v>
      </c>
    </row>
    <row r="63" spans="1:7" ht="21" customHeight="1">
      <c r="A63" s="4">
        <v>26359</v>
      </c>
      <c r="B63" s="5">
        <v>7146.9989661924001</v>
      </c>
      <c r="C63" s="7">
        <f t="shared" si="0"/>
        <v>7640.9992779665208</v>
      </c>
      <c r="D63" s="9">
        <f t="shared" si="1"/>
        <v>7595.7484898026541</v>
      </c>
      <c r="E63" s="11">
        <f t="shared" si="2"/>
        <v>0.94092096069100983</v>
      </c>
      <c r="F63" s="13">
        <f t="shared" si="5"/>
        <v>0.94269812374846351</v>
      </c>
      <c r="G63" s="15">
        <f t="shared" si="4"/>
        <v>7581.4290769707804</v>
      </c>
    </row>
    <row r="64" spans="1:7" ht="21" customHeight="1">
      <c r="A64" s="4">
        <v>26451</v>
      </c>
      <c r="B64" s="5">
        <v>7635.9986299985703</v>
      </c>
      <c r="C64" s="7">
        <f t="shared" si="0"/>
        <v>7736.0000595158199</v>
      </c>
      <c r="D64" s="9">
        <f t="shared" si="1"/>
        <v>7688.4996687411704</v>
      </c>
      <c r="E64" s="11">
        <f t="shared" si="2"/>
        <v>0.99317148455425552</v>
      </c>
      <c r="F64" s="13">
        <f t="shared" si="5"/>
        <v>0.99564723666403898</v>
      </c>
      <c r="G64" s="15">
        <f t="shared" si="4"/>
        <v>7669.381633180973</v>
      </c>
    </row>
    <row r="65" spans="1:7" ht="21" customHeight="1">
      <c r="A65" s="4">
        <v>26543</v>
      </c>
      <c r="B65" s="5">
        <v>7829.0032105313203</v>
      </c>
      <c r="C65" s="7">
        <f t="shared" si="0"/>
        <v>7834.0006478159657</v>
      </c>
      <c r="D65" s="9">
        <f t="shared" si="1"/>
        <v>7785.0003536658933</v>
      </c>
      <c r="E65" s="11">
        <f t="shared" si="2"/>
        <v>1.0056522613829693</v>
      </c>
      <c r="F65" s="13">
        <f t="shared" si="5"/>
        <v>1.0086121246804132</v>
      </c>
      <c r="G65" s="15">
        <f t="shared" si="4"/>
        <v>7762.1545676064552</v>
      </c>
    </row>
    <row r="66" spans="1:7" ht="21" customHeight="1">
      <c r="A66" s="4">
        <v>26634</v>
      </c>
      <c r="B66" s="5">
        <v>8331.9994313409898</v>
      </c>
      <c r="C66" s="7">
        <f t="shared" si="0"/>
        <v>7912.001176408723</v>
      </c>
      <c r="D66" s="9">
        <f t="shared" si="1"/>
        <v>7873.0009121123439</v>
      </c>
      <c r="E66" s="11">
        <f t="shared" si="2"/>
        <v>1.0583003259306742</v>
      </c>
      <c r="F66" s="13">
        <f t="shared" si="5"/>
        <v>1.0530914766469071</v>
      </c>
      <c r="G66" s="15">
        <f t="shared" si="4"/>
        <v>7911.9427097354055</v>
      </c>
    </row>
    <row r="67" spans="1:7" ht="21" customHeight="1">
      <c r="A67" s="4">
        <v>26724</v>
      </c>
      <c r="B67" s="5">
        <v>7539.0013193929799</v>
      </c>
      <c r="C67" s="7">
        <f t="shared" si="0"/>
        <v>7994.0006141947297</v>
      </c>
      <c r="D67" s="9">
        <f t="shared" si="1"/>
        <v>7953.0008953017259</v>
      </c>
      <c r="E67" s="11">
        <f t="shared" si="2"/>
        <v>0.94794423119538207</v>
      </c>
      <c r="F67" s="13">
        <f t="shared" si="5"/>
        <v>0.94269812374846351</v>
      </c>
      <c r="G67" s="15">
        <f t="shared" si="4"/>
        <v>7997.2592810682017</v>
      </c>
    </row>
    <row r="68" spans="1:7" ht="21" customHeight="1">
      <c r="A68" s="4">
        <v>26816</v>
      </c>
      <c r="B68" s="5">
        <v>7948.0007443696004</v>
      </c>
      <c r="C68" s="7">
        <f t="shared" si="0"/>
        <v>8083.7513590919607</v>
      </c>
      <c r="D68" s="9">
        <f t="shared" si="1"/>
        <v>8038.8759866433447</v>
      </c>
      <c r="E68" s="11">
        <f t="shared" si="2"/>
        <v>0.98869552877482691</v>
      </c>
      <c r="F68" s="13">
        <f t="shared" si="5"/>
        <v>0.99564723666403898</v>
      </c>
      <c r="G68" s="15">
        <f t="shared" si="4"/>
        <v>7982.747756122676</v>
      </c>
    </row>
    <row r="69" spans="1:7" ht="21" customHeight="1">
      <c r="A69" s="4">
        <v>26908</v>
      </c>
      <c r="B69" s="5">
        <v>8157.0009616753496</v>
      </c>
      <c r="C69" s="7">
        <f t="shared" ref="C69:C76" si="6">AVERAGE(B68:B71)</f>
        <v>8099.2511426581623</v>
      </c>
      <c r="D69" s="9">
        <f t="shared" si="1"/>
        <v>8091.5012508750615</v>
      </c>
      <c r="E69" s="11">
        <f t="shared" si="2"/>
        <v>1.0080948774237914</v>
      </c>
      <c r="F69" s="13">
        <f t="shared" si="5"/>
        <v>1.0086121246804132</v>
      </c>
      <c r="G69" s="15">
        <f t="shared" si="4"/>
        <v>8087.3516806670959</v>
      </c>
    </row>
    <row r="70" spans="1:7" ht="21" customHeight="1">
      <c r="A70" s="4">
        <v>26999</v>
      </c>
      <c r="B70" s="5">
        <v>8691.0024109299102</v>
      </c>
      <c r="C70" s="7">
        <f t="shared" si="6"/>
        <v>8108.50101764791</v>
      </c>
      <c r="D70" s="9">
        <f t="shared" ref="D70:D76" si="7">AVERAGE(C69:C70)</f>
        <v>8103.8760801530361</v>
      </c>
      <c r="E70" s="11">
        <f t="shared" ref="E70:E76" si="8">B70/D70</f>
        <v>1.0724500627810423</v>
      </c>
      <c r="F70" s="13">
        <f t="shared" si="5"/>
        <v>1.0530914766469071</v>
      </c>
      <c r="G70" s="15">
        <f t="shared" ref="G70:G76" si="9">B70/F70</f>
        <v>8252.8465984763952</v>
      </c>
    </row>
    <row r="71" spans="1:7" ht="21" customHeight="1">
      <c r="A71" s="4">
        <v>27089</v>
      </c>
      <c r="B71" s="5">
        <v>7601.0004536577899</v>
      </c>
      <c r="C71" s="7">
        <f t="shared" si="6"/>
        <v>8115.7504012364843</v>
      </c>
      <c r="D71" s="9">
        <f t="shared" si="7"/>
        <v>8112.1257094421971</v>
      </c>
      <c r="E71" s="11">
        <f t="shared" si="8"/>
        <v>0.93699243896214801</v>
      </c>
      <c r="F71" s="13">
        <f t="shared" si="5"/>
        <v>0.94269812374846351</v>
      </c>
      <c r="G71" s="15">
        <f t="shared" si="9"/>
        <v>8063.0270307888459</v>
      </c>
    </row>
    <row r="72" spans="1:7" ht="21" customHeight="1">
      <c r="A72" s="4">
        <v>27181</v>
      </c>
      <c r="B72" s="5">
        <v>7985.0002443285903</v>
      </c>
      <c r="C72" s="7">
        <f t="shared" si="6"/>
        <v>8142.5008038691103</v>
      </c>
      <c r="D72" s="9">
        <f t="shared" si="7"/>
        <v>8129.1256025527973</v>
      </c>
      <c r="E72" s="11">
        <f t="shared" si="8"/>
        <v>0.9822704968196152</v>
      </c>
      <c r="F72" s="13">
        <f t="shared" si="5"/>
        <v>0.99564723666403898</v>
      </c>
      <c r="G72" s="15">
        <f t="shared" si="9"/>
        <v>8019.9090102260452</v>
      </c>
    </row>
    <row r="73" spans="1:7" ht="21" customHeight="1">
      <c r="A73" s="4">
        <v>27273</v>
      </c>
      <c r="B73" s="5">
        <v>8185.9984960296497</v>
      </c>
      <c r="C73" s="7">
        <f t="shared" si="6"/>
        <v>8176.00160916206</v>
      </c>
      <c r="D73" s="9">
        <f t="shared" si="7"/>
        <v>8159.2512065155852</v>
      </c>
      <c r="E73" s="11">
        <f t="shared" si="8"/>
        <v>1.0032781549234207</v>
      </c>
      <c r="F73" s="13">
        <f t="shared" si="5"/>
        <v>1.0086121246804132</v>
      </c>
      <c r="G73" s="15">
        <f t="shared" si="9"/>
        <v>8116.1016169852692</v>
      </c>
    </row>
    <row r="74" spans="1:7" ht="21" customHeight="1">
      <c r="A74" s="4">
        <v>27364</v>
      </c>
      <c r="B74" s="5">
        <v>8798.0040214604105</v>
      </c>
      <c r="C74" s="7">
        <f t="shared" si="6"/>
        <v>8175.7522305539642</v>
      </c>
      <c r="D74" s="9">
        <f t="shared" si="7"/>
        <v>8175.8769198580121</v>
      </c>
      <c r="E74" s="11">
        <f t="shared" si="8"/>
        <v>1.0760930121258727</v>
      </c>
      <c r="F74" s="13">
        <f t="shared" ref="F74:F76" si="10">F70</f>
        <v>1.0530914766469071</v>
      </c>
      <c r="G74" s="15">
        <f t="shared" si="9"/>
        <v>8354.45373603599</v>
      </c>
    </row>
    <row r="75" spans="1:7" ht="21" customHeight="1">
      <c r="A75" s="4">
        <v>27454</v>
      </c>
      <c r="B75" s="5">
        <v>7735.0036748295897</v>
      </c>
      <c r="C75" s="7">
        <f t="shared" si="6"/>
        <v>8140.503361177477</v>
      </c>
      <c r="D75" s="9">
        <f t="shared" si="7"/>
        <v>8158.1277958657211</v>
      </c>
      <c r="E75" s="11">
        <f t="shared" si="8"/>
        <v>0.94813465397654628</v>
      </c>
      <c r="F75" s="13">
        <f t="shared" si="10"/>
        <v>0.94269812374846351</v>
      </c>
      <c r="G75" s="15">
        <f t="shared" si="9"/>
        <v>8205.1756336087619</v>
      </c>
    </row>
    <row r="76" spans="1:7" ht="21" customHeight="1">
      <c r="A76" s="4">
        <v>27546</v>
      </c>
      <c r="B76" s="5">
        <v>7984.0027298962104</v>
      </c>
      <c r="C76" s="7">
        <f t="shared" si="6"/>
        <v>8102.5016979311604</v>
      </c>
      <c r="D76" s="9">
        <f t="shared" si="7"/>
        <v>8121.5025295543182</v>
      </c>
      <c r="E76" s="11">
        <f t="shared" si="8"/>
        <v>0.98306965993573936</v>
      </c>
      <c r="F76" s="13">
        <f t="shared" si="10"/>
        <v>0.99564723666403898</v>
      </c>
      <c r="G76" s="15">
        <f t="shared" si="9"/>
        <v>8018.9071348673369</v>
      </c>
    </row>
    <row r="77" spans="1:7" ht="21" customHeight="1">
      <c r="A77" s="4">
        <v>27638</v>
      </c>
      <c r="B77" s="5">
        <v>8045.0030185237001</v>
      </c>
      <c r="C77" s="6"/>
      <c r="D77" s="8"/>
      <c r="E77" s="10"/>
      <c r="F77" s="12"/>
      <c r="G77" s="14"/>
    </row>
    <row r="78" spans="1:7" ht="21" customHeight="1">
      <c r="A78" s="4">
        <v>27729</v>
      </c>
      <c r="B78" s="5">
        <v>8645.9973684751403</v>
      </c>
      <c r="C78" s="6"/>
      <c r="D78" s="8"/>
      <c r="E78" s="10"/>
      <c r="F78" s="12"/>
      <c r="G78" s="14"/>
    </row>
  </sheetData>
  <mergeCells count="9">
    <mergeCell ref="I8:P11"/>
    <mergeCell ref="I15:P16"/>
    <mergeCell ref="A1:A2"/>
    <mergeCell ref="B1:B2"/>
    <mergeCell ref="C1:C2"/>
    <mergeCell ref="D1:D2"/>
    <mergeCell ref="E1:E2"/>
    <mergeCell ref="F1:F2"/>
    <mergeCell ref="G1:G2"/>
  </mergeCells>
  <phoneticPr fontId="0" type="noConversion"/>
  <pageMargins left="0.25" right="0.25" top="0.75" bottom="0.75" header="0.3" footer="0.3"/>
  <pageSetup paperSize="9" orientation="landscape" r:id="rId1"/>
  <headerFooter alignWithMargins="0">
    <oddHeader>&amp;A</oddHeader>
    <oddFooter>Page &amp;P</oddFooter>
  </headerFooter>
  <ignoredErrors>
    <ignoredError sqref="C4:C76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DHSY Decomposition</vt:lpstr>
      <vt:lpstr>Sheet1</vt:lpstr>
      <vt:lpstr>NSA and SA</vt:lpstr>
    </vt:vector>
  </TitlesOfParts>
  <Company>University of Wales Swansea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ECCOOKS</dc:creator>
  <cp:lastModifiedBy>Inna Pomorina</cp:lastModifiedBy>
  <cp:lastPrinted>2013-04-04T11:30:54Z</cp:lastPrinted>
  <dcterms:created xsi:type="dcterms:W3CDTF">2004-02-10T13:07:38Z</dcterms:created>
  <dcterms:modified xsi:type="dcterms:W3CDTF">2013-04-05T09:56:03Z</dcterms:modified>
</cp:coreProperties>
</file>